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U:\DOTACE\DOTACE 2016\SCHVÁLENÉ ŽÁDOSTI\Expozice knihovny latinské školy\VÝBĚROVÁ ŘÍZENÍ\VŘ INTERIÉR\VŘ INTERIÉR_SCHVÁLENÝ\"/>
    </mc:Choice>
  </mc:AlternateContent>
  <bookViews>
    <workbookView xWindow="0" yWindow="0" windowWidth="28800" windowHeight="14205" activeTab="1"/>
  </bookViews>
  <sheets>
    <sheet name="Rekapitulace stavby" sheetId="1" r:id="rId1"/>
    <sheet name="Audiovizuální technika,PC" sheetId="4" r:id="rId2"/>
    <sheet name="Pokyny pro vyplnění" sheetId="3" r:id="rId3"/>
  </sheets>
  <definedNames>
    <definedName name="_xlnm.Print_Titles" localSheetId="0">'Rekapitulace stavby'!$49:$49</definedName>
    <definedName name="_xlnm.Print_Area" localSheetId="2">'Pokyny pro vyplnění'!$B$2:$K$69,'Pokyny pro vyplnění'!$B$72:$K$116,'Pokyny pro vyplnění'!$B$119:$K$188,'Pokyny pro vyplnění'!$B$196:$K$216</definedName>
    <definedName name="_xlnm.Print_Area" localSheetId="0">'Rekapitulace stavby'!$D$4:$AO$33,'Rekapitulace stavby'!$C$39:$AQ$52</definedName>
  </definedNames>
  <calcPr calcId="152511"/>
</workbook>
</file>

<file path=xl/calcChain.xml><?xml version="1.0" encoding="utf-8"?>
<calcChain xmlns="http://schemas.openxmlformats.org/spreadsheetml/2006/main">
  <c r="E128" i="4" l="1"/>
  <c r="C43" i="4" l="1"/>
  <c r="E72" i="4" l="1"/>
  <c r="E74" i="4"/>
  <c r="E76" i="4"/>
  <c r="E78" i="4"/>
  <c r="E80" i="4"/>
  <c r="E82" i="4"/>
  <c r="E84" i="4"/>
  <c r="E86" i="4"/>
  <c r="E88" i="4"/>
  <c r="E90" i="4"/>
  <c r="E92" i="4"/>
  <c r="E94" i="4"/>
  <c r="E96" i="4"/>
  <c r="E98" i="4"/>
  <c r="E100" i="4"/>
  <c r="E102" i="4"/>
  <c r="E104" i="4"/>
  <c r="E106" i="4"/>
  <c r="E108" i="4"/>
  <c r="E110" i="4"/>
  <c r="E112" i="4"/>
  <c r="E114" i="4"/>
  <c r="E116" i="4"/>
  <c r="E118" i="4"/>
  <c r="E120" i="4"/>
  <c r="E122" i="4"/>
  <c r="E124" i="4"/>
  <c r="E126" i="4"/>
  <c r="E70" i="4"/>
  <c r="F28" i="4"/>
  <c r="D28" i="4"/>
  <c r="E15" i="4"/>
  <c r="F44" i="4" s="1"/>
  <c r="E67" i="4" l="1"/>
  <c r="F48" i="4" s="1"/>
  <c r="F24" i="4" s="1"/>
  <c r="D27" i="4" s="1"/>
  <c r="F27" i="4" s="1"/>
  <c r="F30" i="4" s="1"/>
  <c r="AS51" i="1"/>
  <c r="L47" i="1"/>
  <c r="AM46" i="1"/>
  <c r="L46" i="1"/>
  <c r="AM44" i="1"/>
  <c r="L44" i="1"/>
  <c r="L42" i="1"/>
  <c r="L41" i="1"/>
  <c r="AH52" i="1" l="1"/>
  <c r="AN52" i="1" s="1"/>
  <c r="BD51" i="1"/>
  <c r="W30" i="1" s="1"/>
  <c r="BA51" i="1"/>
  <c r="W27" i="1" s="1"/>
  <c r="BB51" i="1"/>
  <c r="W28" i="1" s="1"/>
  <c r="BC51" i="1"/>
  <c r="AY51" i="1" s="1"/>
  <c r="AZ51" i="1"/>
  <c r="AU51" i="1" l="1"/>
  <c r="AW51" i="1"/>
  <c r="AK27" i="1" s="1"/>
  <c r="AX51" i="1"/>
  <c r="W29" i="1"/>
  <c r="AV51" i="1"/>
  <c r="AT51" i="1" l="1"/>
  <c r="AG51" i="1" l="1"/>
  <c r="AK23" i="1" s="1"/>
  <c r="W26" i="1" s="1"/>
  <c r="AK26" i="1" s="1"/>
  <c r="AN51" i="1" l="1"/>
  <c r="AK32" i="1" s="1"/>
</calcChain>
</file>

<file path=xl/sharedStrings.xml><?xml version="1.0" encoding="utf-8"?>
<sst xmlns="http://schemas.openxmlformats.org/spreadsheetml/2006/main" count="788" uniqueCount="349">
  <si>
    <t>Export VZ</t>
  </si>
  <si>
    <t>List obsahuje:</t>
  </si>
  <si>
    <t>1) Rekapitulace stavby</t>
  </si>
  <si>
    <t>2) Rekapitulace objektů stavby a soupisů prací</t>
  </si>
  <si>
    <t>3.0</t>
  </si>
  <si>
    <t/>
  </si>
  <si>
    <t>False</t>
  </si>
  <si>
    <t>{cbf8e7a7-40f4-4810-ad6b-bbdc526d31cd}</t>
  </si>
  <si>
    <t>&gt;&gt;  skryté sloupce  &lt;&lt;</t>
  </si>
  <si>
    <t>0,01</t>
  </si>
  <si>
    <t>21</t>
  </si>
  <si>
    <t>15</t>
  </si>
  <si>
    <t>v ---  níže se nacházejí doplnkové a pomocné údaje k sestavám  --- v</t>
  </si>
  <si>
    <t>0,001</t>
  </si>
  <si>
    <t>Kód:</t>
  </si>
  <si>
    <t>464</t>
  </si>
  <si>
    <t>Stavba:</t>
  </si>
  <si>
    <t>0,1</t>
  </si>
  <si>
    <t>KSO:</t>
  </si>
  <si>
    <t>CC-CZ:</t>
  </si>
  <si>
    <t>1</t>
  </si>
  <si>
    <t>Místo:</t>
  </si>
  <si>
    <t>Katastrální území 555215 Jáchymov</t>
  </si>
  <si>
    <t>Datum:</t>
  </si>
  <si>
    <t>10</t>
  </si>
  <si>
    <t>100</t>
  </si>
  <si>
    <t>Zadavatel:</t>
  </si>
  <si>
    <t>IČ:</t>
  </si>
  <si>
    <t>DIČ:</t>
  </si>
  <si>
    <t>Uchazeč:</t>
  </si>
  <si>
    <t xml:space="preserve"> </t>
  </si>
  <si>
    <t>Projektant:</t>
  </si>
  <si>
    <t>Hlaváček - architekti, s.r.o.</t>
  </si>
  <si>
    <t>True</t>
  </si>
  <si>
    <t>Poznámka:</t>
  </si>
  <si>
    <t>Soupis prací je sestaven při využití cenové soustavy ÚRS. Cenové a technické podmínky položek, které nejsou uvedeny v soupisu prací (tzv.úvodní části katalogů), jsou neomezeně dálkově k dispozici na www.cs-urs.cz. Položky soupisu prací, které nemají ve sloupci "Cenová soustava" uveden žádný údaj, nepochází z cenové soustavy ÚRS. _x000D_
S položkami uvedenými v této specifikaci platí veškeré s nimi spojené práce, které jsou zapotřebí pro provedení kompletní dodávky a to i když nejsou zvlášť uvedeny (např. poznámky k popisům položek v jednotlivých cenících). To znamená, že veškeré položky patrné z výkazů, výkresů a technických zpráv je třeba v nabídkové ceně doplnit a ocenit jako kompletně vykonané práce včetně materiálu, nářadí a strojů nutných k práci, i když nejsou ve výkazech vypsány zvlášť._x000D_
Výměry odměřeny elektronicky.</t>
  </si>
  <si>
    <t>Cena bez DPH</t>
  </si>
  <si>
    <t>Sazba daně</t>
  </si>
  <si>
    <t>Základ daně</t>
  </si>
  <si>
    <t>Výše daně</t>
  </si>
  <si>
    <t>DPH</t>
  </si>
  <si>
    <t>základní</t>
  </si>
  <si>
    <t>snížená</t>
  </si>
  <si>
    <t>zákl. přenesená</t>
  </si>
  <si>
    <t>sníž. přenesená</t>
  </si>
  <si>
    <t>nulová</t>
  </si>
  <si>
    <t>Cena s DPH</t>
  </si>
  <si>
    <t>v</t>
  </si>
  <si>
    <t>CZK</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</si>
  <si>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</si>
  <si>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</si>
  <si>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</si>
  <si>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</si>
  <si>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</si>
  <si>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</si>
  <si>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</si>
  <si>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</si>
  <si>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</si>
  <si>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</si>
  <si>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</si>
  <si>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</si>
  <si>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</si>
  <si>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</si>
  <si>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</si>
  <si>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</si>
  <si>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</si>
  <si>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</si>
  <si>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D</t>
  </si>
  <si>
    <t>0</t>
  </si>
  <si>
    <t>IMPORT</t>
  </si>
  <si>
    <t>{00000000-0000-0000-0000-000000000000}</t>
  </si>
  <si>
    <t>STA</t>
  </si>
  <si>
    <t>Rekapitulace stavby</t>
  </si>
  <si>
    <t>KRYCÍ LIST SOUPISU</t>
  </si>
  <si>
    <t>REKAPITULACE ČLENĚNÍ SOUPISU PRACÍ</t>
  </si>
  <si>
    <t>Kód dílu - Popis</t>
  </si>
  <si>
    <t>Cena celkem [CZK]</t>
  </si>
  <si>
    <t>Náklady soupisu celkem</t>
  </si>
  <si>
    <t>PČ</t>
  </si>
  <si>
    <t>Popis</t>
  </si>
  <si>
    <t>MJ</t>
  </si>
  <si>
    <t>Množství</t>
  </si>
  <si>
    <t>Cenová soustava</t>
  </si>
  <si>
    <t>Poznámka</t>
  </si>
  <si>
    <t>PP</t>
  </si>
  <si>
    <t>Ostatní náklady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</si>
  <si>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</si>
  <si>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</si>
  <si>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</si>
  <si>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</si>
  <si>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</si>
  <si>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</si>
  <si>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</si>
  <si>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</si>
  <si>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</si>
  <si>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</si>
  <si>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</si>
  <si>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</si>
  <si>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</si>
  <si>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</si>
  <si>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</si>
  <si>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</si>
  <si>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</si>
  <si>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</si>
  <si>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</si>
  <si>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</si>
  <si>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</si>
  <si>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</si>
  <si>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</si>
  <si>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</si>
  <si>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</si>
  <si>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</si>
  <si>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</si>
  <si>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</si>
  <si>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</si>
  <si>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</si>
  <si>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</si>
  <si>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</si>
  <si>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</si>
  <si>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</si>
  <si>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</si>
  <si>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</si>
  <si>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</si>
  <si>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</si>
  <si>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</si>
  <si>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</si>
  <si>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</si>
  <si>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</si>
  <si>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</si>
  <si>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</si>
  <si>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</si>
  <si>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</si>
  <si>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</si>
  <si>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</si>
  <si>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</si>
  <si>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</si>
  <si>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</si>
  <si>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</si>
  <si>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</si>
  <si>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</si>
  <si>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</si>
  <si>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</si>
  <si>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</si>
  <si>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</si>
  <si>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</si>
  <si>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</si>
  <si>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</si>
  <si>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</si>
  <si>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</si>
  <si>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</si>
  <si>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</si>
  <si>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</si>
  <si>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</si>
  <si>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</si>
  <si>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</si>
  <si>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</si>
  <si>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</si>
  <si>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</si>
  <si>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</si>
  <si>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</si>
  <si>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</si>
  <si>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</si>
  <si>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</si>
  <si>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</si>
  <si>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</si>
  <si>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</si>
  <si>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</si>
  <si>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</si>
  <si>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</si>
  <si>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</si>
  <si>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</si>
  <si>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</si>
  <si>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</si>
  <si>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</si>
  <si>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</si>
  <si>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</si>
  <si>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</si>
  <si>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</si>
  <si>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</si>
  <si>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</si>
  <si>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</si>
  <si>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</si>
  <si>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</si>
  <si>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</si>
  <si>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</si>
  <si>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</si>
  <si>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</si>
  <si>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</si>
  <si>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</si>
  <si>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</si>
  <si>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</si>
  <si>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</si>
  <si>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</si>
  <si>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</si>
  <si>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</si>
  <si>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</si>
  <si>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</si>
  <si>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</si>
  <si>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</si>
  <si>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</si>
  <si>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</si>
  <si>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</si>
  <si>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</si>
  <si>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</si>
  <si>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</si>
  <si>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</si>
  <si>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</si>
  <si>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</si>
  <si>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</si>
  <si>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</si>
  <si>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</si>
  <si>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</si>
  <si>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</si>
  <si>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</si>
  <si>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</si>
  <si>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</si>
  <si>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</si>
  <si>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</si>
  <si>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</si>
  <si>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</si>
  <si>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</si>
  <si>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</si>
  <si>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</si>
  <si>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</si>
  <si>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</si>
  <si>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</si>
  <si>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</si>
  <si>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</si>
  <si>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</si>
  <si>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</si>
  <si>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</si>
  <si>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</si>
  <si>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</si>
  <si>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</si>
  <si>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</si>
  <si>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</si>
  <si>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</si>
  <si>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</si>
  <si>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</si>
  <si>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</si>
  <si>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</si>
  <si>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</si>
  <si>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</si>
  <si>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</si>
  <si>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</si>
  <si>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</si>
  <si>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</si>
  <si>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</si>
  <si>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</si>
  <si>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</si>
  <si>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</si>
  <si>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</si>
  <si>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</si>
  <si>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</si>
  <si>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</si>
  <si>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</si>
  <si>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</si>
  <si>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</si>
  <si>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</si>
  <si>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</si>
  <si>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</si>
  <si>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</si>
  <si>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</si>
  <si>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</si>
  <si>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</si>
  <si>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</si>
  <si>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</si>
  <si>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</si>
  <si>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 xml:space="preserve">Množství </t>
  </si>
  <si>
    <t>J.cena(CZK)</t>
  </si>
  <si>
    <t>Místnost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</si>
  <si>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</si>
  <si>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</si>
  <si>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</si>
  <si>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</si>
  <si>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</si>
  <si>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</si>
  <si>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</si>
  <si>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</si>
  <si>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</si>
  <si>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</si>
  <si>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</si>
  <si>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</si>
  <si>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</si>
  <si>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</si>
  <si>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</si>
  <si>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</si>
  <si>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</si>
  <si>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</si>
  <si>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</si>
  <si>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</si>
  <si>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</si>
  <si>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</si>
  <si>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</si>
  <si>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</si>
  <si>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</si>
  <si>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</si>
  <si>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</si>
  <si>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</si>
  <si>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</si>
  <si>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</si>
  <si>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Projektor FULL HD - Laser
5000 ansi</t>
  </si>
  <si>
    <t>Datový projektor s laserovým zdrojem světla (laser phosphor) . Rozlišení 1920x1080, DLP technologie, Laser zdroj 20 000 hodin, 2 x HDMI, HDBaseT, RS 232, LAN. Integrovaný 4K scaller, optický shift objektivu H a
V. . Hmotnost max. 8,9 kg. Podpora 3D. Vestavěný USB viewer. Záruka 3 roky</t>
  </si>
  <si>
    <t>00.1a</t>
  </si>
  <si>
    <t>Kryt projektoru</t>
  </si>
  <si>
    <t>Zakrytování projektoru v portrait režimu Provedení k uchycení na držák projektoru. Materiál plast/kov. Včetně adaptéru pro uchycení přehrávače. Černé provedení</t>
  </si>
  <si>
    <t>Stropní držák - portrait</t>
  </si>
  <si>
    <t>Set univerzálního držáku pro instalaci v portrait režimu. Možnost rotace projektoru 360 stupňů. Vedení kabeláže k projektoru - nohou držáku. Nosnost držáku 30kg. Barva černá.</t>
  </si>
  <si>
    <t>001.a</t>
  </si>
  <si>
    <t>Noha držáku</t>
  </si>
  <si>
    <t>Noha držáku pevná - 305mm. Barva černá</t>
  </si>
  <si>
    <t>Stropní příruba do klenutých stropů</t>
  </si>
  <si>
    <t>Stropní příruba pro kotvení držáku do klenutých stropů, s možností dodatečného naklápění.</t>
  </si>
  <si>
    <t>holografické sklo s fólií</t>
  </si>
  <si>
    <t>holografické sklo s projekční folií o velikosti 2x1m včetně instalace</t>
  </si>
  <si>
    <t>DS PLAYER</t>
  </si>
  <si>
    <t>Konfigurace a nastavení playeru</t>
  </si>
  <si>
    <t>Konfigurace a nastavení playeru, inicializace do systému. SD Karta 8 GB CLAS 10</t>
  </si>
  <si>
    <t>HDMI 0,9m</t>
  </si>
  <si>
    <t>HDMI COPPER CABLE 0,9m</t>
  </si>
  <si>
    <t>Audiokabel 1,8m</t>
  </si>
  <si>
    <t>3,5mm stereo jack/3,5mm stereo jack</t>
  </si>
  <si>
    <t>Kabel pro řízení</t>
  </si>
  <si>
    <t>3.5mm Male to D-9 Pin (Male) Control Cable</t>
  </si>
  <si>
    <t>Pohybové čidlo</t>
  </si>
  <si>
    <t>Snímač pohybu PIR, pasivní infračervený, úhel záchytu max 180°, lze zmenšit krycími clonkami. Doba sepnutí nastavitelná.</t>
  </si>
  <si>
    <t>Ozvučení</t>
  </si>
  <si>
    <t>Aktivní nástěnná sada reprosoustav (2ks) s  5,25" basovým reproduktorem. Integrovaný zesilovač 2x20W RMS, černé vč. Nástěnných držáků. Fce autopower.</t>
  </si>
  <si>
    <t>Drobný instalační materiál</t>
  </si>
  <si>
    <t>00.3</t>
  </si>
  <si>
    <t>Multimediální informační kiosek - provedení pro vnitřní prostory</t>
  </si>
  <si>
    <t>00.5</t>
  </si>
  <si>
    <t>00.2</t>
  </si>
  <si>
    <t>Dodávka a montáž All in One PC včetně klávesnice a myši - černá nebo antracitová barva</t>
  </si>
  <si>
    <t>Cena celkem (CZK)</t>
  </si>
  <si>
    <t>Montánní kulturní dědictví, projektová dokumentace audiovizuální technika expozice Latinské školy</t>
  </si>
  <si>
    <t>Manuální projekční plátno 228 x 300 cm</t>
  </si>
  <si>
    <t>nástěnná a stropní montáž , kliková mechanika , odnímatelné kliky , Barva tubusu černá , antracit</t>
  </si>
  <si>
    <t>Město Jáchymov</t>
  </si>
  <si>
    <t>REKAPITULACE DODÁVKY</t>
  </si>
  <si>
    <r>
      <rPr>
        <sz val="9"/>
        <color theme="0"/>
        <rFont val="Trebuchet MS"/>
        <family val="2"/>
        <charset val="238"/>
      </rPr>
      <t>ˇ</t>
    </r>
    <r>
      <rPr>
        <sz val="9"/>
        <rFont val="Trebuchet MS"/>
        <family val="2"/>
        <charset val="238"/>
      </rPr>
      <t>00</t>
    </r>
    <r>
      <rPr>
        <sz val="9"/>
        <rFont val="Trebuchet MS"/>
        <family val="2"/>
        <charset val="238"/>
      </rPr>
      <t>254622</t>
    </r>
  </si>
  <si>
    <r>
      <t>CZ</t>
    </r>
    <r>
      <rPr>
        <sz val="9"/>
        <color theme="0"/>
        <rFont val="Trebuchet MS"/>
        <family val="2"/>
        <charset val="238"/>
      </rPr>
      <t>ˇ</t>
    </r>
    <r>
      <rPr>
        <sz val="9"/>
        <rFont val="Trebuchet MS"/>
        <family val="2"/>
        <charset val="238"/>
      </rPr>
      <t>00254622</t>
    </r>
  </si>
  <si>
    <t>Montánní kulturní dědictví, projektová dokumentace vybavení expozice Latinské školy                     100265914</t>
  </si>
  <si>
    <t>REKAPITULACE OBJEKTŮ DODÁVKY A SOUPISŮ PRACÍ</t>
  </si>
  <si>
    <t>Náklady část 2 celkem</t>
  </si>
  <si>
    <t>All In One PC - 23.8" 3840x2160, min. RAM 8GB DDR4, graf. karta min. 4GB, SSD  min.128GB + HDD 1TB 7200 otáček, WiFi 802.11ac, Bluetooth 4.0, NFC, webkamera, HDMI, USB 3.0, bezdrátová klávesnice a myš, reproduktory, včetně operačního systému</t>
  </si>
  <si>
    <t>Datový projektor s laserovým zdrojem světla (laser phosphor) . Rozlišení 1920x1080, DLP technologie, Laser zdroj  min.20 000 hodin, 2 x HDMI, HDBaseT, RS 232, LAN. Integrovaný 4K scaller, optický shift objektivu H a
V. . Hmotnost max. 8,9 kg. Podpora 3D. Vestavěný USB viewer. Záruka  min.3 roky</t>
  </si>
  <si>
    <t>Full HD Digital signage player, výstup HDMI, Audio, GPIO port, RS 232. Správa přehrávače přes ethernet. Přehrávaný obsah bude uložen na lokální SD kartě.  Robustní kovové provedení bez HDD. Včetně operačního systému.</t>
  </si>
  <si>
    <t>Ocelové šasi samostaně stojící, uzamykatelné, barva - prášková lak - antracit, dotykový monitor 24 ", Počítač s min. operační pamětí  4GB RAM a min. kapacitou SSD 60GB, včetně operačního systému , ozvučení, wifi, zabezpečený webový prohlížeč</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</si>
</sst>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 _K_č"/>
    <numFmt numFmtId="168" formatCode="#,##0.00\ &quot;Kč&quot;"/>
  </numFmts>
  <fonts count="34"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2"/>
      <color rgb="FF003366"/>
      <name val="Trebuchet MS"/>
      <family val="2"/>
      <charset val="238"/>
    </font>
    <font>
      <sz val="10"/>
      <color rgb="FF003366"/>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sz val="9"/>
      <color rgb="FF969696"/>
      <name val="Trebuchet MS"/>
      <family val="2"/>
      <charset val="238"/>
    </font>
    <font>
      <b/>
      <sz val="10"/>
      <name val="Trebuchet MS"/>
      <family val="2"/>
      <charset val="238"/>
    </font>
    <font>
      <b/>
      <sz val="8"/>
      <color rgb="FF969696"/>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b/>
      <sz val="11"/>
      <color rgb="FF003366"/>
      <name val="Trebuchet MS"/>
      <family val="2"/>
      <charset val="238"/>
    </font>
    <font>
      <sz val="11"/>
      <color rgb="FF003366"/>
      <name val="Trebuchet MS"/>
      <family val="2"/>
      <charset val="238"/>
    </font>
    <font>
      <b/>
      <sz val="12"/>
      <color rgb="FF800000"/>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b/>
      <sz val="12"/>
      <color rgb="FF960000"/>
      <name val="Trebuchet MS"/>
      <family val="2"/>
      <charset val="238"/>
    </font>
    <font>
      <sz val="9"/>
      <color theme="0"/>
      <name val="Trebuchet MS"/>
      <family val="2"/>
      <charset val="238"/>
    </font>
    <font>
      <sz val="9"/>
      <name val="Trebuchet MS"/>
      <family val="2"/>
      <charset val="238"/>
    </font>
    <font>
      <b/>
      <sz val="12"/>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s>
  <borders count="56">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rgb="FF000000"/>
      </left>
      <right/>
      <top style="hair">
        <color rgb="FF969696"/>
      </top>
      <bottom/>
      <diagonal/>
    </border>
    <border>
      <left style="thin">
        <color rgb="FF000000"/>
      </left>
      <right/>
      <top style="hair">
        <color rgb="FF000000"/>
      </top>
      <bottom style="hair">
        <color rgb="FF000000"/>
      </bottom>
      <diagonal/>
    </border>
    <border>
      <left/>
      <right style="thin">
        <color rgb="FF000000"/>
      </right>
      <top/>
      <bottom style="hair">
        <color rgb="FF969696"/>
      </bottom>
      <diagonal/>
    </border>
    <border>
      <left/>
      <right style="thin">
        <color indexed="64"/>
      </right>
      <top style="thin">
        <color indexed="64"/>
      </top>
      <bottom style="thin">
        <color indexed="64"/>
      </bottom>
      <diagonal/>
    </border>
    <border>
      <left style="thin">
        <color theme="0"/>
      </left>
      <right style="thin">
        <color theme="0"/>
      </right>
      <top style="thin">
        <color auto="1"/>
      </top>
      <bottom style="thin">
        <color auto="1"/>
      </bottom>
      <diagonal/>
    </border>
    <border>
      <left/>
      <right/>
      <top style="thin">
        <color auto="1"/>
      </top>
      <bottom style="thin">
        <color auto="1"/>
      </bottom>
      <diagonal/>
    </border>
    <border diagonalDown="1">
      <left style="thin">
        <color theme="0"/>
      </left>
      <right style="thin">
        <color theme="0"/>
      </right>
      <top/>
      <bottom/>
      <diagonal style="thin">
        <color theme="0"/>
      </diagonal>
    </border>
    <border diagonalDown="1">
      <left style="thin">
        <color theme="0"/>
      </left>
      <right style="thin">
        <color theme="0"/>
      </right>
      <top style="thin">
        <color auto="1"/>
      </top>
      <bottom style="thin">
        <color auto="1"/>
      </bottom>
      <diagonal style="thin">
        <color theme="0"/>
      </diagonal>
    </border>
    <border>
      <left style="thin">
        <color theme="0"/>
      </left>
      <right style="thin">
        <color theme="0"/>
      </right>
      <top/>
      <bottom/>
      <diagonal/>
    </border>
    <border>
      <left style="thin">
        <color auto="1"/>
      </left>
      <right/>
      <top style="thin">
        <color auto="1"/>
      </top>
      <bottom style="thin">
        <color auto="1"/>
      </bottom>
      <diagonal/>
    </border>
    <border diagonalDown="1">
      <left style="thin">
        <color theme="0"/>
      </left>
      <right style="thin">
        <color theme="0"/>
      </right>
      <top style="thin">
        <color auto="1"/>
      </top>
      <bottom style="thin">
        <color theme="0"/>
      </bottom>
      <diagonal style="thin">
        <color theme="0"/>
      </diagonal>
    </border>
    <border>
      <left/>
      <right/>
      <top style="thin">
        <color auto="1"/>
      </top>
      <bottom style="thin">
        <color theme="0"/>
      </bottom>
      <diagonal/>
    </border>
    <border diagonalDown="1">
      <left/>
      <right style="thin">
        <color theme="0"/>
      </right>
      <top style="thin">
        <color auto="1"/>
      </top>
      <bottom style="thin">
        <color theme="0"/>
      </bottom>
      <diagonal style="thin">
        <color theme="0"/>
      </diagonal>
    </border>
    <border diagonalDown="1">
      <left style="thin">
        <color theme="0"/>
      </left>
      <right/>
      <top style="thin">
        <color auto="1"/>
      </top>
      <bottom style="thin">
        <color auto="1"/>
      </bottom>
      <diagonal style="thin">
        <color theme="0"/>
      </diagonal>
    </border>
    <border diagonalDown="1">
      <left/>
      <right style="thin">
        <color theme="0"/>
      </right>
      <top style="thin">
        <color auto="1"/>
      </top>
      <bottom style="thin">
        <color auto="1"/>
      </bottom>
      <diagonal style="thin">
        <color theme="0"/>
      </diagonal>
    </border>
    <border>
      <left style="thin">
        <color auto="1"/>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 diagonalDown="1">
      <left style="thin">
        <color auto="1"/>
      </left>
      <right style="thin">
        <color theme="0"/>
      </right>
      <top style="thin">
        <color auto="1"/>
      </top>
      <bottom style="thin">
        <color auto="1"/>
      </bottom>
      <diagonal style="thin">
        <color theme="0"/>
      </diagonal>
    </border>
    <border diagonalDown="1">
      <left style="thin">
        <color theme="0"/>
      </left>
      <right style="thin">
        <color auto="1"/>
      </right>
      <top style="thin">
        <color auto="1"/>
      </top>
      <bottom style="thin">
        <color auto="1"/>
      </bottom>
      <diagonal style="thin">
        <color theme="0"/>
      </diagonal>
    </border>
    <border diagonalDown="1">
      <left style="thin">
        <color auto="1"/>
      </left>
      <right/>
      <top style="thin">
        <color auto="1"/>
      </top>
      <bottom style="thin">
        <color theme="0"/>
      </bottom>
      <diagonal style="thin">
        <color theme="0"/>
      </diagonal>
    </border>
    <border diagonalDown="1">
      <left style="thin">
        <color theme="0"/>
      </left>
      <right style="thin">
        <color auto="1"/>
      </right>
      <top style="thin">
        <color auto="1"/>
      </top>
      <bottom style="thin">
        <color theme="0"/>
      </bottom>
      <diagonal style="thin">
        <color theme="0"/>
      </diagonal>
    </border>
  </borders>
  <cellStyleXfs count="2">
    <xf numFmtId="0" fontId="0" fillId="0" borderId="0"/>
    <xf numFmtId="0" fontId="28" fillId="0" borderId="0" applyNumberFormat="0" applyFill="0" applyBorder="0" applyAlignment="0" applyProtection="0"/>
  </cellStyleXfs>
  <cellXfs count="29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0" fillId="0" borderId="0" xfId="0" applyFont="1" applyAlignment="1">
      <alignment vertical="center" wrapText="1"/>
    </xf>
    <xf numFmtId="0" fontId="4" fillId="0" borderId="0" xfId="0" applyFont="1" applyAlignment="1">
      <alignment vertical="center"/>
    </xf>
    <xf numFmtId="0" fontId="5" fillId="0" borderId="0" xfId="0" applyFont="1" applyAlignment="1">
      <alignment vertical="center"/>
    </xf>
    <xf numFmtId="0" fontId="0" fillId="0" borderId="0" xfId="0" applyAlignment="1" applyProtection="1">
      <alignment horizontal="center" vertical="center"/>
      <protection locked="0"/>
    </xf>
    <xf numFmtId="0" fontId="6" fillId="2" borderId="0" xfId="0" applyFont="1" applyFill="1" applyAlignment="1" applyProtection="1">
      <alignment horizontal="left" vertical="center"/>
    </xf>
    <xf numFmtId="0" fontId="7" fillId="2" borderId="0" xfId="0" applyFont="1" applyFill="1" applyAlignment="1" applyProtection="1">
      <alignment vertical="center"/>
    </xf>
    <xf numFmtId="0" fontId="8" fillId="2" borderId="0" xfId="0" applyFont="1" applyFill="1" applyAlignment="1" applyProtection="1">
      <alignment horizontal="left" vertical="center"/>
    </xf>
    <xf numFmtId="0" fontId="9" fillId="2" borderId="0" xfId="1" applyFont="1" applyFill="1" applyAlignment="1" applyProtection="1">
      <alignment vertical="center"/>
    </xf>
    <xf numFmtId="0" fontId="28" fillId="2" borderId="0" xfId="1" applyFill="1"/>
    <xf numFmtId="0" fontId="0" fillId="2" borderId="0" xfId="0" applyFill="1"/>
    <xf numFmtId="0" fontId="6" fillId="2" borderId="0" xfId="0" applyFont="1" applyFill="1" applyAlignment="1">
      <alignment horizontal="left" vertical="center"/>
    </xf>
    <xf numFmtId="0" fontId="6"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1" fillId="0" borderId="0" xfId="0" applyFont="1" applyBorder="1" applyAlignment="1">
      <alignment horizontal="left" vertical="center"/>
    </xf>
    <xf numFmtId="0" fontId="0" fillId="0" borderId="6" xfId="0" applyBorder="1"/>
    <xf numFmtId="0" fontId="10" fillId="0" borderId="0" xfId="0" applyFont="1" applyAlignment="1">
      <alignment horizontal="left" vertical="center"/>
    </xf>
    <xf numFmtId="0" fontId="12"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2" fillId="0" borderId="0" xfId="0" applyFont="1" applyBorder="1" applyAlignment="1">
      <alignment horizontal="left" vertical="center"/>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3"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4" borderId="0" xfId="0" applyFont="1" applyFill="1" applyBorder="1" applyAlignment="1">
      <alignment vertical="center"/>
    </xf>
    <xf numFmtId="0" fontId="3" fillId="4" borderId="9" xfId="0" applyFont="1" applyFill="1" applyBorder="1" applyAlignment="1">
      <alignment horizontal="left" vertical="center"/>
    </xf>
    <xf numFmtId="0" fontId="0" fillId="4" borderId="10" xfId="0" applyFont="1" applyFill="1" applyBorder="1" applyAlignment="1">
      <alignment vertical="center"/>
    </xf>
    <xf numFmtId="0" fontId="3" fillId="4" borderId="10" xfId="0" applyFont="1" applyFill="1" applyBorder="1" applyAlignment="1">
      <alignment horizontal="center" vertical="center"/>
    </xf>
    <xf numFmtId="0" fontId="0" fillId="4"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1" fillId="0" borderId="0" xfId="0" applyFont="1" applyAlignment="1">
      <alignment horizontal="left" vertical="center"/>
    </xf>
    <xf numFmtId="0" fontId="2" fillId="0" borderId="5" xfId="0" applyFont="1" applyBorder="1" applyAlignment="1">
      <alignment vertical="center"/>
    </xf>
    <xf numFmtId="0" fontId="12"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5" borderId="10" xfId="0" applyFont="1" applyFill="1" applyBorder="1" applyAlignment="1">
      <alignment vertical="center"/>
    </xf>
    <xf numFmtId="0" fontId="2" fillId="5" borderId="11" xfId="0" applyFont="1" applyFill="1" applyBorder="1" applyAlignment="1">
      <alignment horizontal="center" vertic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0" fillId="0" borderId="15" xfId="0" applyFont="1" applyBorder="1" applyAlignment="1">
      <alignment vertical="center"/>
    </xf>
    <xf numFmtId="0" fontId="17" fillId="0" borderId="0" xfId="0" applyFont="1" applyAlignment="1">
      <alignment horizontal="left" vertical="center"/>
    </xf>
    <xf numFmtId="0" fontId="17" fillId="0" borderId="0" xfId="0" applyFont="1" applyAlignment="1">
      <alignment vertical="center"/>
    </xf>
    <xf numFmtId="0" fontId="3" fillId="0" borderId="0" xfId="0" applyFont="1" applyAlignment="1">
      <alignment horizontal="center" vertical="center"/>
    </xf>
    <xf numFmtId="4" fontId="16" fillId="0" borderId="18" xfId="0" applyNumberFormat="1" applyFont="1" applyBorder="1" applyAlignment="1">
      <alignment vertical="center"/>
    </xf>
    <xf numFmtId="4" fontId="16" fillId="0" borderId="0" xfId="0" applyNumberFormat="1" applyFont="1" applyBorder="1" applyAlignment="1">
      <alignment vertical="center"/>
    </xf>
    <xf numFmtId="166" fontId="16" fillId="0" borderId="0" xfId="0" applyNumberFormat="1" applyFont="1" applyBorder="1" applyAlignment="1">
      <alignment vertical="center"/>
    </xf>
    <xf numFmtId="4" fontId="16" fillId="0" borderId="19" xfId="0" applyNumberFormat="1" applyFont="1" applyBorder="1" applyAlignment="1">
      <alignment vertical="center"/>
    </xf>
    <xf numFmtId="0" fontId="0" fillId="0" borderId="5" xfId="0" applyFont="1" applyBorder="1" applyAlignment="1">
      <alignment vertical="center" wrapText="1"/>
    </xf>
    <xf numFmtId="0" fontId="0" fillId="0" borderId="24" xfId="0" applyFont="1" applyBorder="1" applyAlignment="1">
      <alignment vertical="center"/>
    </xf>
    <xf numFmtId="0" fontId="3" fillId="5" borderId="10" xfId="0" applyFont="1" applyFill="1" applyBorder="1" applyAlignment="1">
      <alignment horizontal="right" vertical="center"/>
    </xf>
    <xf numFmtId="0" fontId="3" fillId="5" borderId="10" xfId="0" applyFont="1" applyFill="1" applyBorder="1" applyAlignment="1">
      <alignment horizontal="center" vertical="center"/>
    </xf>
    <xf numFmtId="4" fontId="3" fillId="5" borderId="10" xfId="0" applyNumberFormat="1" applyFont="1" applyFill="1" applyBorder="1" applyAlignment="1">
      <alignment vertical="center"/>
    </xf>
    <xf numFmtId="0" fontId="0" fillId="0" borderId="4" xfId="0" applyFont="1" applyBorder="1" applyAlignment="1">
      <alignment vertical="center"/>
    </xf>
    <xf numFmtId="0" fontId="4" fillId="0" borderId="5" xfId="0" applyFont="1" applyBorder="1" applyAlignment="1">
      <alignment vertical="center"/>
    </xf>
    <xf numFmtId="0" fontId="4" fillId="0" borderId="23" xfId="0" applyFont="1" applyBorder="1" applyAlignment="1">
      <alignment horizontal="left" vertical="center"/>
    </xf>
    <xf numFmtId="0" fontId="4" fillId="0" borderId="23" xfId="0" applyFont="1" applyBorder="1" applyAlignment="1">
      <alignment vertical="center"/>
    </xf>
    <xf numFmtId="0" fontId="5" fillId="0" borderId="5"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0" fillId="0" borderId="0" xfId="0" applyAlignment="1" applyProtection="1">
      <alignment vertical="top"/>
      <protection locked="0"/>
    </xf>
    <xf numFmtId="0" fontId="21" fillId="0" borderId="26" xfId="0" applyFont="1" applyBorder="1" applyAlignment="1" applyProtection="1">
      <alignment vertical="center" wrapText="1"/>
      <protection locked="0"/>
    </xf>
    <xf numFmtId="0" fontId="21" fillId="0" borderId="27" xfId="0" applyFont="1" applyBorder="1" applyAlignment="1" applyProtection="1">
      <alignment vertical="center" wrapText="1"/>
      <protection locked="0"/>
    </xf>
    <xf numFmtId="0" fontId="21" fillId="0" borderId="28" xfId="0" applyFont="1" applyBorder="1" applyAlignment="1" applyProtection="1">
      <alignment vertical="center" wrapText="1"/>
      <protection locked="0"/>
    </xf>
    <xf numFmtId="0" fontId="21" fillId="0" borderId="29" xfId="0" applyFont="1" applyBorder="1" applyAlignment="1" applyProtection="1">
      <alignment horizontal="center" vertical="center" wrapText="1"/>
      <protection locked="0"/>
    </xf>
    <xf numFmtId="0" fontId="21" fillId="0" borderId="30" xfId="0" applyFont="1" applyBorder="1" applyAlignment="1" applyProtection="1">
      <alignment horizontal="center" vertical="center" wrapText="1"/>
      <protection locked="0"/>
    </xf>
    <xf numFmtId="0" fontId="21" fillId="0" borderId="29" xfId="0" applyFont="1" applyBorder="1" applyAlignment="1" applyProtection="1">
      <alignment vertical="center" wrapText="1"/>
      <protection locked="0"/>
    </xf>
    <xf numFmtId="0" fontId="21" fillId="0" borderId="30" xfId="0" applyFont="1" applyBorder="1" applyAlignment="1" applyProtection="1">
      <alignment vertical="center" wrapText="1"/>
      <protection locked="0"/>
    </xf>
    <xf numFmtId="0" fontId="23" fillId="0" borderId="1" xfId="0"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0" fontId="24" fillId="0" borderId="29" xfId="0" applyFont="1" applyBorder="1" applyAlignment="1" applyProtection="1">
      <alignment vertical="center" wrapText="1"/>
      <protection locked="0"/>
    </xf>
    <xf numFmtId="0" fontId="24" fillId="0" borderId="1" xfId="0" applyFont="1" applyBorder="1" applyAlignment="1" applyProtection="1">
      <alignment vertical="center" wrapText="1"/>
      <protection locked="0"/>
    </xf>
    <xf numFmtId="0" fontId="24" fillId="0" borderId="1" xfId="0" applyFont="1" applyBorder="1" applyAlignment="1" applyProtection="1">
      <alignment vertical="center"/>
      <protection locked="0"/>
    </xf>
    <xf numFmtId="0" fontId="24" fillId="0" borderId="1" xfId="0" applyFont="1" applyBorder="1" applyAlignment="1" applyProtection="1">
      <alignment horizontal="left" vertical="center"/>
      <protection locked="0"/>
    </xf>
    <xf numFmtId="49" fontId="24" fillId="0" borderId="1" xfId="0" applyNumberFormat="1" applyFont="1" applyBorder="1" applyAlignment="1" applyProtection="1">
      <alignment vertical="center" wrapText="1"/>
      <protection locked="0"/>
    </xf>
    <xf numFmtId="0" fontId="21" fillId="0" borderId="32" xfId="0" applyFont="1" applyBorder="1" applyAlignment="1" applyProtection="1">
      <alignment vertical="center" wrapText="1"/>
      <protection locked="0"/>
    </xf>
    <xf numFmtId="0" fontId="25" fillId="0" borderId="31" xfId="0" applyFont="1" applyBorder="1" applyAlignment="1" applyProtection="1">
      <alignment vertical="center" wrapText="1"/>
      <protection locked="0"/>
    </xf>
    <xf numFmtId="0" fontId="21" fillId="0" borderId="33" xfId="0" applyFont="1" applyBorder="1" applyAlignment="1" applyProtection="1">
      <alignment vertical="center" wrapText="1"/>
      <protection locked="0"/>
    </xf>
    <xf numFmtId="0" fontId="21" fillId="0" borderId="1" xfId="0" applyFont="1" applyBorder="1" applyAlignment="1" applyProtection="1">
      <alignment vertical="top"/>
      <protection locked="0"/>
    </xf>
    <xf numFmtId="0" fontId="21" fillId="0" borderId="0" xfId="0" applyFont="1" applyAlignment="1" applyProtection="1">
      <alignment vertical="top"/>
      <protection locked="0"/>
    </xf>
    <xf numFmtId="0" fontId="21" fillId="0" borderId="26" xfId="0" applyFont="1" applyBorder="1" applyAlignment="1" applyProtection="1">
      <alignment horizontal="left" vertical="center"/>
      <protection locked="0"/>
    </xf>
    <xf numFmtId="0" fontId="21" fillId="0" borderId="27" xfId="0" applyFont="1" applyBorder="1" applyAlignment="1" applyProtection="1">
      <alignment horizontal="left" vertical="center"/>
      <protection locked="0"/>
    </xf>
    <xf numFmtId="0" fontId="21" fillId="0" borderId="28" xfId="0" applyFont="1" applyBorder="1" applyAlignment="1" applyProtection="1">
      <alignment horizontal="left" vertical="center"/>
      <protection locked="0"/>
    </xf>
    <xf numFmtId="0" fontId="21" fillId="0" borderId="29" xfId="0" applyFont="1" applyBorder="1" applyAlignment="1" applyProtection="1">
      <alignment horizontal="left" vertical="center"/>
      <protection locked="0"/>
    </xf>
    <xf numFmtId="0" fontId="21" fillId="0" borderId="30"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6" fillId="0" borderId="0" xfId="0" applyFont="1" applyAlignment="1" applyProtection="1">
      <alignment horizontal="left" vertical="center"/>
      <protection locked="0"/>
    </xf>
    <xf numFmtId="0" fontId="23" fillId="0" borderId="31" xfId="0" applyFont="1" applyBorder="1" applyAlignment="1" applyProtection="1">
      <alignment horizontal="left" vertical="center"/>
      <protection locked="0"/>
    </xf>
    <xf numFmtId="0" fontId="23" fillId="0" borderId="31" xfId="0" applyFont="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27" fillId="0" borderId="1" xfId="0" applyFont="1" applyBorder="1" applyAlignment="1" applyProtection="1">
      <alignment horizontal="left" vertical="center"/>
      <protection locked="0"/>
    </xf>
    <xf numFmtId="0" fontId="24" fillId="0" borderId="0" xfId="0" applyFont="1" applyAlignment="1" applyProtection="1">
      <alignment horizontal="left" vertical="center"/>
      <protection locked="0"/>
    </xf>
    <xf numFmtId="0" fontId="24" fillId="0" borderId="1" xfId="0" applyFont="1" applyBorder="1" applyAlignment="1" applyProtection="1">
      <alignment horizontal="center" vertical="center"/>
      <protection locked="0"/>
    </xf>
    <xf numFmtId="0" fontId="24" fillId="0" borderId="29" xfId="0" applyFont="1" applyBorder="1" applyAlignment="1" applyProtection="1">
      <alignment horizontal="left" vertical="center"/>
      <protection locked="0"/>
    </xf>
    <xf numFmtId="0" fontId="24" fillId="0" borderId="1" xfId="0" applyFont="1" applyFill="1" applyBorder="1" applyAlignment="1" applyProtection="1">
      <alignment horizontal="left" vertical="center"/>
      <protection locked="0"/>
    </xf>
    <xf numFmtId="0" fontId="24" fillId="0" borderId="1" xfId="0" applyFont="1" applyFill="1" applyBorder="1" applyAlignment="1" applyProtection="1">
      <alignment horizontal="center" vertical="center"/>
      <protection locked="0"/>
    </xf>
    <xf numFmtId="0" fontId="21" fillId="0" borderId="32" xfId="0" applyFont="1" applyBorder="1" applyAlignment="1" applyProtection="1">
      <alignment horizontal="left" vertical="center"/>
      <protection locked="0"/>
    </xf>
    <xf numFmtId="0" fontId="25" fillId="0" borderId="31" xfId="0" applyFont="1" applyBorder="1" applyAlignment="1" applyProtection="1">
      <alignment horizontal="left" vertical="center"/>
      <protection locked="0"/>
    </xf>
    <xf numFmtId="0" fontId="21" fillId="0" borderId="33"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5" fillId="0" borderId="1"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24" fillId="0" borderId="31" xfId="0" applyFont="1" applyBorder="1" applyAlignment="1" applyProtection="1">
      <alignment horizontal="left" vertical="center"/>
      <protection locked="0"/>
    </xf>
    <xf numFmtId="0" fontId="21" fillId="0" borderId="1" xfId="0" applyFont="1" applyBorder="1" applyAlignment="1" applyProtection="1">
      <alignment horizontal="left" vertical="center" wrapText="1"/>
      <protection locked="0"/>
    </xf>
    <xf numFmtId="0" fontId="24" fillId="0" borderId="1" xfId="0" applyFont="1" applyBorder="1" applyAlignment="1" applyProtection="1">
      <alignment horizontal="center" vertical="center" wrapText="1"/>
      <protection locked="0"/>
    </xf>
    <xf numFmtId="0" fontId="21" fillId="0" borderId="26" xfId="0" applyFont="1" applyBorder="1" applyAlignment="1" applyProtection="1">
      <alignment horizontal="left" vertical="center" wrapText="1"/>
      <protection locked="0"/>
    </xf>
    <xf numFmtId="0" fontId="21" fillId="0" borderId="27" xfId="0" applyFont="1" applyBorder="1" applyAlignment="1" applyProtection="1">
      <alignment horizontal="left" vertical="center" wrapText="1"/>
      <protection locked="0"/>
    </xf>
    <xf numFmtId="0" fontId="21" fillId="0" borderId="28" xfId="0" applyFont="1" applyBorder="1" applyAlignment="1" applyProtection="1">
      <alignment horizontal="left" vertical="center" wrapText="1"/>
      <protection locked="0"/>
    </xf>
    <xf numFmtId="0" fontId="21" fillId="0" borderId="29" xfId="0" applyFont="1" applyBorder="1" applyAlignment="1" applyProtection="1">
      <alignment horizontal="left" vertical="center" wrapText="1"/>
      <protection locked="0"/>
    </xf>
    <xf numFmtId="0" fontId="21" fillId="0" borderId="30"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26" fillId="0" borderId="30" xfId="0" applyFont="1" applyBorder="1" applyAlignment="1" applyProtection="1">
      <alignment horizontal="left" vertical="center" wrapText="1"/>
      <protection locked="0"/>
    </xf>
    <xf numFmtId="0" fontId="24" fillId="0" borderId="29" xfId="0" applyFont="1" applyBorder="1" applyAlignment="1" applyProtection="1">
      <alignment horizontal="left" vertical="center" wrapText="1"/>
      <protection locked="0"/>
    </xf>
    <xf numFmtId="0" fontId="24" fillId="0" borderId="30" xfId="0" applyFont="1" applyBorder="1" applyAlignment="1" applyProtection="1">
      <alignment horizontal="left" vertical="center" wrapText="1"/>
      <protection locked="0"/>
    </xf>
    <xf numFmtId="0" fontId="24" fillId="0" borderId="30" xfId="0" applyFont="1" applyBorder="1" applyAlignment="1" applyProtection="1">
      <alignment horizontal="left" vertical="center"/>
      <protection locked="0"/>
    </xf>
    <xf numFmtId="0" fontId="24" fillId="0" borderId="32" xfId="0" applyFont="1" applyBorder="1" applyAlignment="1" applyProtection="1">
      <alignment horizontal="left" vertical="center" wrapText="1"/>
      <protection locked="0"/>
    </xf>
    <xf numFmtId="0" fontId="24" fillId="0" borderId="31" xfId="0" applyFont="1" applyBorder="1" applyAlignment="1" applyProtection="1">
      <alignment horizontal="left" vertical="center" wrapText="1"/>
      <protection locked="0"/>
    </xf>
    <xf numFmtId="0" fontId="24" fillId="0" borderId="33" xfId="0" applyFont="1" applyBorder="1" applyAlignment="1" applyProtection="1">
      <alignment horizontal="left" vertical="center" wrapText="1"/>
      <protection locked="0"/>
    </xf>
    <xf numFmtId="0" fontId="24" fillId="0" borderId="1" xfId="0" applyFont="1" applyBorder="1" applyAlignment="1" applyProtection="1">
      <alignment horizontal="left" vertical="top"/>
      <protection locked="0"/>
    </xf>
    <xf numFmtId="0" fontId="24" fillId="0" borderId="1" xfId="0" applyFont="1" applyBorder="1" applyAlignment="1" applyProtection="1">
      <alignment horizontal="center" vertical="top"/>
      <protection locked="0"/>
    </xf>
    <xf numFmtId="0" fontId="24" fillId="0" borderId="32" xfId="0" applyFont="1" applyBorder="1" applyAlignment="1" applyProtection="1">
      <alignment horizontal="left" vertical="center"/>
      <protection locked="0"/>
    </xf>
    <xf numFmtId="0" fontId="24" fillId="0" borderId="33" xfId="0" applyFont="1" applyBorder="1" applyAlignment="1" applyProtection="1">
      <alignment horizontal="left" vertical="center"/>
      <protection locked="0"/>
    </xf>
    <xf numFmtId="0" fontId="26" fillId="0" borderId="0" xfId="0" applyFont="1" applyAlignment="1" applyProtection="1">
      <alignment vertical="center"/>
      <protection locked="0"/>
    </xf>
    <xf numFmtId="0" fontId="23" fillId="0" borderId="1" xfId="0" applyFont="1" applyBorder="1" applyAlignment="1" applyProtection="1">
      <alignment vertical="center"/>
      <protection locked="0"/>
    </xf>
    <xf numFmtId="0" fontId="26" fillId="0" borderId="31" xfId="0" applyFont="1" applyBorder="1" applyAlignment="1" applyProtection="1">
      <alignment vertical="center"/>
      <protection locked="0"/>
    </xf>
    <xf numFmtId="0" fontId="23" fillId="0" borderId="31" xfId="0" applyFont="1" applyBorder="1" applyAlignment="1" applyProtection="1">
      <alignment vertical="center"/>
      <protection locked="0"/>
    </xf>
    <xf numFmtId="0" fontId="0" fillId="0" borderId="1" xfId="0" applyBorder="1" applyAlignment="1" applyProtection="1">
      <alignment vertical="top"/>
      <protection locked="0"/>
    </xf>
    <xf numFmtId="49" fontId="24" fillId="0" borderId="1" xfId="0" applyNumberFormat="1" applyFont="1" applyBorder="1" applyAlignment="1" applyProtection="1">
      <alignment horizontal="left" vertical="center"/>
      <protection locked="0"/>
    </xf>
    <xf numFmtId="0" fontId="0" fillId="0" borderId="31" xfId="0" applyBorder="1" applyAlignment="1" applyProtection="1">
      <alignment vertical="top"/>
      <protection locked="0"/>
    </xf>
    <xf numFmtId="0" fontId="23" fillId="0" borderId="31" xfId="0" applyFont="1" applyBorder="1" applyAlignment="1" applyProtection="1">
      <alignment horizontal="left"/>
      <protection locked="0"/>
    </xf>
    <xf numFmtId="0" fontId="26" fillId="0" borderId="31" xfId="0" applyFont="1" applyBorder="1" applyAlignment="1" applyProtection="1">
      <protection locked="0"/>
    </xf>
    <xf numFmtId="0" fontId="21" fillId="0" borderId="29" xfId="0" applyFont="1" applyBorder="1" applyAlignment="1" applyProtection="1">
      <alignment vertical="top"/>
      <protection locked="0"/>
    </xf>
    <xf numFmtId="0" fontId="21" fillId="0" borderId="30" xfId="0" applyFont="1" applyBorder="1" applyAlignment="1" applyProtection="1">
      <alignment vertical="top"/>
      <protection locked="0"/>
    </xf>
    <xf numFmtId="0" fontId="21" fillId="0" borderId="1" xfId="0" applyFont="1" applyBorder="1" applyAlignment="1" applyProtection="1">
      <alignment horizontal="center" vertical="center"/>
      <protection locked="0"/>
    </xf>
    <xf numFmtId="0" fontId="21" fillId="0" borderId="1" xfId="0" applyFont="1" applyBorder="1" applyAlignment="1" applyProtection="1">
      <alignment horizontal="left" vertical="top"/>
      <protection locked="0"/>
    </xf>
    <xf numFmtId="0" fontId="21" fillId="0" borderId="32" xfId="0" applyFont="1" applyBorder="1" applyAlignment="1" applyProtection="1">
      <alignment vertical="top"/>
      <protection locked="0"/>
    </xf>
    <xf numFmtId="0" fontId="21" fillId="0" borderId="31" xfId="0" applyFont="1" applyBorder="1" applyAlignment="1" applyProtection="1">
      <alignment vertical="top"/>
      <protection locked="0"/>
    </xf>
    <xf numFmtId="0" fontId="21" fillId="0" borderId="33" xfId="0" applyFont="1" applyBorder="1" applyAlignment="1" applyProtection="1">
      <alignment vertical="top"/>
      <protection locked="0"/>
    </xf>
    <xf numFmtId="0" fontId="0" fillId="0" borderId="0" xfId="0"/>
    <xf numFmtId="0" fontId="0" fillId="0" borderId="0" xfId="0" applyFont="1" applyAlignment="1">
      <alignment vertical="center"/>
    </xf>
    <xf numFmtId="0" fontId="11" fillId="0" borderId="5" xfId="0" applyFont="1" applyBorder="1" applyAlignment="1">
      <alignment horizontal="left" vertical="center"/>
    </xf>
    <xf numFmtId="0" fontId="0" fillId="0" borderId="1" xfId="0" applyBorder="1"/>
    <xf numFmtId="0" fontId="11" fillId="0" borderId="1" xfId="0" applyFont="1" applyBorder="1" applyAlignment="1">
      <alignment horizontal="left" vertical="center"/>
    </xf>
    <xf numFmtId="0" fontId="12" fillId="0" borderId="5" xfId="0" applyFont="1" applyBorder="1" applyAlignment="1">
      <alignment horizontal="left" vertical="center"/>
    </xf>
    <xf numFmtId="0" fontId="0" fillId="0" borderId="1" xfId="0" applyFont="1" applyBorder="1" applyAlignment="1">
      <alignment vertical="center"/>
    </xf>
    <xf numFmtId="0" fontId="12" fillId="0" borderId="1" xfId="0" applyFont="1" applyBorder="1" applyAlignment="1">
      <alignment horizontal="left" vertical="center"/>
    </xf>
    <xf numFmtId="0" fontId="2" fillId="0" borderId="1" xfId="0" applyFont="1" applyBorder="1" applyAlignment="1">
      <alignment horizontal="left" vertical="center"/>
    </xf>
    <xf numFmtId="0" fontId="0" fillId="0" borderId="1" xfId="0" applyFont="1" applyBorder="1" applyAlignment="1">
      <alignment vertical="center" wrapText="1"/>
    </xf>
    <xf numFmtId="0" fontId="0" fillId="0" borderId="35" xfId="0" applyFont="1" applyBorder="1" applyAlignment="1">
      <alignment vertical="center"/>
    </xf>
    <xf numFmtId="0" fontId="13" fillId="0" borderId="5" xfId="0" applyFont="1" applyBorder="1" applyAlignment="1">
      <alignment horizontal="left" vertical="center"/>
    </xf>
    <xf numFmtId="0" fontId="13" fillId="0" borderId="1" xfId="0" applyFont="1" applyBorder="1" applyAlignment="1">
      <alignment horizontal="left" vertical="center"/>
    </xf>
    <xf numFmtId="4" fontId="17" fillId="0" borderId="1" xfId="0" applyNumberFormat="1" applyFont="1" applyBorder="1" applyAlignment="1">
      <alignment vertical="center"/>
    </xf>
    <xf numFmtId="0" fontId="1" fillId="0" borderId="1" xfId="0" applyFont="1" applyBorder="1" applyAlignment="1">
      <alignment horizontal="right" vertical="center"/>
    </xf>
    <xf numFmtId="0" fontId="1" fillId="0" borderId="5" xfId="0" applyFont="1" applyBorder="1" applyAlignment="1">
      <alignment horizontal="left" vertical="center"/>
    </xf>
    <xf numFmtId="0" fontId="1" fillId="0" borderId="1" xfId="0" applyFont="1" applyBorder="1" applyAlignment="1">
      <alignment horizontal="left" vertical="center"/>
    </xf>
    <xf numFmtId="4" fontId="1" fillId="0" borderId="1" xfId="0" applyNumberFormat="1" applyFont="1" applyBorder="1" applyAlignment="1">
      <alignment vertical="center"/>
    </xf>
    <xf numFmtId="164" fontId="1" fillId="0" borderId="1" xfId="0" applyNumberFormat="1" applyFont="1" applyBorder="1" applyAlignment="1">
      <alignment horizontal="right" vertical="center"/>
    </xf>
    <xf numFmtId="0" fontId="3" fillId="5" borderId="36" xfId="0" applyFont="1" applyFill="1" applyBorder="1" applyAlignment="1">
      <alignment horizontal="left" vertical="center"/>
    </xf>
    <xf numFmtId="0" fontId="0" fillId="5" borderId="1" xfId="0" applyFont="1" applyFill="1" applyBorder="1" applyAlignment="1">
      <alignment vertical="center"/>
    </xf>
    <xf numFmtId="0" fontId="3" fillId="5" borderId="25" xfId="0" applyFont="1" applyFill="1" applyBorder="1" applyAlignment="1">
      <alignment horizontal="right" vertical="center"/>
    </xf>
    <xf numFmtId="0" fontId="2" fillId="5" borderId="5" xfId="0" applyFont="1" applyFill="1" applyBorder="1" applyAlignment="1">
      <alignment horizontal="left" vertical="center"/>
    </xf>
    <xf numFmtId="0" fontId="2" fillId="5" borderId="1" xfId="0" applyFont="1" applyFill="1" applyBorder="1" applyAlignment="1">
      <alignment horizontal="right" vertical="center"/>
    </xf>
    <xf numFmtId="0" fontId="2" fillId="5" borderId="6" xfId="0" applyFont="1" applyFill="1" applyBorder="1" applyAlignment="1">
      <alignment horizontal="right" vertical="center"/>
    </xf>
    <xf numFmtId="0" fontId="20" fillId="0" borderId="5" xfId="0" applyFont="1" applyBorder="1" applyAlignment="1">
      <alignment horizontal="left" vertical="center"/>
    </xf>
    <xf numFmtId="0" fontId="4" fillId="0" borderId="1" xfId="0" applyFont="1" applyBorder="1" applyAlignment="1">
      <alignment vertical="center"/>
    </xf>
    <xf numFmtId="0" fontId="4" fillId="0" borderId="37" xfId="0" applyFont="1" applyBorder="1" applyAlignment="1">
      <alignment vertical="center"/>
    </xf>
    <xf numFmtId="0" fontId="5" fillId="0" borderId="1" xfId="0" applyFont="1" applyBorder="1" applyAlignment="1">
      <alignment vertical="center"/>
    </xf>
    <xf numFmtId="0" fontId="5" fillId="0" borderId="37" xfId="0" applyFont="1" applyBorder="1" applyAlignment="1">
      <alignment vertical="center"/>
    </xf>
    <xf numFmtId="0" fontId="0" fillId="0" borderId="34" xfId="0" applyBorder="1"/>
    <xf numFmtId="167" fontId="0" fillId="0" borderId="34" xfId="0" applyNumberFormat="1" applyBorder="1"/>
    <xf numFmtId="0" fontId="0" fillId="0" borderId="34" xfId="0" applyBorder="1" applyAlignment="1">
      <alignment wrapText="1"/>
    </xf>
    <xf numFmtId="0" fontId="0" fillId="6" borderId="39" xfId="0" applyFill="1" applyBorder="1"/>
    <xf numFmtId="0" fontId="0" fillId="6" borderId="39" xfId="0" applyFill="1" applyBorder="1" applyAlignment="1">
      <alignment wrapText="1"/>
    </xf>
    <xf numFmtId="167" fontId="0" fillId="6" borderId="39" xfId="0" applyNumberFormat="1" applyFill="1" applyBorder="1"/>
    <xf numFmtId="0" fontId="0" fillId="0" borderId="40" xfId="0" applyBorder="1"/>
    <xf numFmtId="0" fontId="0" fillId="0" borderId="40" xfId="0" applyBorder="1" applyAlignment="1">
      <alignment wrapText="1"/>
    </xf>
    <xf numFmtId="167" fontId="0" fillId="0" borderId="40" xfId="0" applyNumberFormat="1" applyBorder="1"/>
    <xf numFmtId="0" fontId="0" fillId="0" borderId="39" xfId="0" applyBorder="1"/>
    <xf numFmtId="0" fontId="0" fillId="0" borderId="39" xfId="0" applyBorder="1" applyAlignment="1">
      <alignment wrapText="1"/>
    </xf>
    <xf numFmtId="167" fontId="0" fillId="0" borderId="39" xfId="0" applyNumberFormat="1" applyBorder="1"/>
    <xf numFmtId="0" fontId="0" fillId="0" borderId="41" xfId="0" applyBorder="1"/>
    <xf numFmtId="0" fontId="0" fillId="0" borderId="42" xfId="0" applyBorder="1"/>
    <xf numFmtId="167" fontId="0" fillId="0" borderId="42" xfId="0" applyNumberFormat="1" applyBorder="1"/>
    <xf numFmtId="0" fontId="0" fillId="0" borderId="42" xfId="0" applyBorder="1" applyAlignment="1">
      <alignment wrapText="1"/>
    </xf>
    <xf numFmtId="0" fontId="0" fillId="0" borderId="43" xfId="0" applyBorder="1"/>
    <xf numFmtId="14" fontId="2" fillId="0" borderId="0" xfId="0" applyNumberFormat="1" applyFont="1" applyBorder="1" applyAlignment="1">
      <alignment horizontal="left" vertical="center"/>
    </xf>
    <xf numFmtId="14" fontId="0" fillId="0" borderId="6" xfId="0" applyNumberFormat="1" applyFont="1" applyBorder="1" applyAlignment="1">
      <alignment vertical="center"/>
    </xf>
    <xf numFmtId="0" fontId="32" fillId="0" borderId="0" xfId="0" applyFont="1" applyBorder="1" applyAlignment="1">
      <alignment horizontal="left" vertical="center"/>
    </xf>
    <xf numFmtId="0" fontId="0" fillId="0" borderId="34" xfId="0" applyBorder="1" applyAlignment="1">
      <alignment horizontal="center"/>
    </xf>
    <xf numFmtId="0" fontId="18" fillId="0" borderId="0" xfId="0" applyFont="1" applyAlignment="1">
      <alignment horizontal="left" vertical="center" wrapText="1"/>
    </xf>
    <xf numFmtId="4" fontId="19" fillId="0" borderId="0" xfId="0" applyNumberFormat="1" applyFont="1" applyAlignment="1">
      <alignment vertical="center"/>
    </xf>
    <xf numFmtId="0" fontId="19"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3" fillId="0" borderId="0" xfId="0" applyFont="1" applyBorder="1" applyAlignment="1">
      <alignment horizontal="left" vertical="top" wrapText="1"/>
    </xf>
    <xf numFmtId="0" fontId="2" fillId="0" borderId="0" xfId="0" applyFont="1" applyBorder="1" applyAlignment="1">
      <alignment horizontal="left" vertical="center" wrapText="1"/>
    </xf>
    <xf numFmtId="4" fontId="13"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4" fillId="0" borderId="0" xfId="0" applyNumberFormat="1" applyFont="1" applyBorder="1" applyAlignment="1">
      <alignment vertical="center"/>
    </xf>
    <xf numFmtId="0" fontId="2" fillId="5" borderId="9" xfId="0" applyFont="1" applyFill="1" applyBorder="1" applyAlignment="1">
      <alignment horizontal="center" vertical="center"/>
    </xf>
    <xf numFmtId="0" fontId="2" fillId="5" borderId="10" xfId="0" applyFont="1" applyFill="1" applyBorder="1" applyAlignment="1">
      <alignment horizontal="left" vertical="center"/>
    </xf>
    <xf numFmtId="0" fontId="2" fillId="5" borderId="10" xfId="0" applyFont="1" applyFill="1" applyBorder="1" applyAlignment="1">
      <alignment horizontal="center" vertical="center"/>
    </xf>
    <xf numFmtId="0" fontId="2" fillId="5" borderId="10" xfId="0" applyFont="1" applyFill="1" applyBorder="1" applyAlignment="1">
      <alignment horizontal="right" vertical="center"/>
    </xf>
    <xf numFmtId="0" fontId="3" fillId="4" borderId="10" xfId="0" applyFont="1" applyFill="1" applyBorder="1" applyAlignment="1">
      <alignment horizontal="left" vertical="center"/>
    </xf>
    <xf numFmtId="0" fontId="0" fillId="4" borderId="10" xfId="0" applyFont="1" applyFill="1" applyBorder="1" applyAlignment="1">
      <alignment vertical="center"/>
    </xf>
    <xf numFmtId="4" fontId="3" fillId="4" borderId="10" xfId="0" applyNumberFormat="1" applyFont="1" applyFill="1" applyBorder="1" applyAlignment="1">
      <alignment vertical="center"/>
    </xf>
    <xf numFmtId="0" fontId="0" fillId="4" borderId="11" xfId="0" applyFont="1" applyFill="1" applyBorder="1" applyAlignment="1">
      <alignment vertical="center"/>
    </xf>
    <xf numFmtId="0" fontId="10" fillId="3" borderId="0" xfId="0" applyFont="1" applyFill="1" applyAlignment="1">
      <alignment horizontal="center" vertical="center"/>
    </xf>
    <xf numFmtId="0" fontId="0" fillId="0" borderId="0" xfId="0"/>
    <xf numFmtId="4" fontId="17" fillId="0" borderId="0" xfId="0" applyNumberFormat="1" applyFont="1" applyAlignment="1">
      <alignment horizontal="right" vertical="center"/>
    </xf>
    <xf numFmtId="4" fontId="17"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6" fillId="0" borderId="15" xfId="0" applyFont="1" applyBorder="1" applyAlignment="1">
      <alignment horizontal="center" vertical="center"/>
    </xf>
    <xf numFmtId="0" fontId="16"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167" fontId="0" fillId="0" borderId="44" xfId="0" applyNumberFormat="1" applyBorder="1" applyAlignment="1">
      <alignment horizontal="center"/>
    </xf>
    <xf numFmtId="167" fontId="0" fillId="0" borderId="38" xfId="0" applyNumberFormat="1" applyBorder="1" applyAlignment="1">
      <alignment horizontal="center"/>
    </xf>
    <xf numFmtId="0" fontId="0" fillId="0" borderId="34" xfId="0" applyBorder="1" applyAlignment="1">
      <alignment horizontal="center"/>
    </xf>
    <xf numFmtId="49" fontId="0" fillId="0" borderId="34" xfId="0" applyNumberFormat="1" applyBorder="1" applyAlignment="1">
      <alignment horizontal="center"/>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0" fontId="3" fillId="0" borderId="1" xfId="0" applyFont="1" applyBorder="1" applyAlignment="1">
      <alignment horizontal="left" vertical="center" wrapText="1"/>
    </xf>
    <xf numFmtId="0" fontId="0" fillId="0" borderId="1" xfId="0" applyFont="1" applyBorder="1" applyAlignment="1">
      <alignment vertical="center"/>
    </xf>
    <xf numFmtId="0" fontId="0" fillId="0" borderId="6" xfId="0" applyFont="1" applyBorder="1" applyAlignment="1">
      <alignment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22" fillId="0" borderId="1" xfId="0" applyFont="1" applyBorder="1" applyAlignment="1" applyProtection="1">
      <alignment horizontal="center" vertical="center" wrapText="1"/>
      <protection locked="0"/>
    </xf>
    <xf numFmtId="0" fontId="24" fillId="0" borderId="1" xfId="0" applyFont="1" applyBorder="1" applyAlignment="1" applyProtection="1">
      <alignment horizontal="left" vertical="top"/>
      <protection locked="0"/>
    </xf>
    <xf numFmtId="0" fontId="24" fillId="0" borderId="1" xfId="0" applyFont="1" applyBorder="1" applyAlignment="1" applyProtection="1">
      <alignment horizontal="left" vertical="center"/>
      <protection locked="0"/>
    </xf>
    <xf numFmtId="0" fontId="24" fillId="0" borderId="1" xfId="0" applyFont="1" applyBorder="1" applyAlignment="1" applyProtection="1">
      <alignment horizontal="left" vertical="center" wrapText="1"/>
      <protection locked="0"/>
    </xf>
    <xf numFmtId="49" fontId="24" fillId="0" borderId="1" xfId="0" applyNumberFormat="1" applyFont="1" applyBorder="1" applyAlignment="1" applyProtection="1">
      <alignment horizontal="left" vertical="center" wrapText="1"/>
      <protection locked="0"/>
    </xf>
    <xf numFmtId="0" fontId="22" fillId="0" borderId="1" xfId="0" applyFont="1" applyBorder="1" applyAlignment="1" applyProtection="1">
      <alignment horizontal="center" vertical="center"/>
      <protection locked="0"/>
    </xf>
    <xf numFmtId="0" fontId="23" fillId="0" borderId="31" xfId="0" applyFont="1" applyBorder="1" applyAlignment="1" applyProtection="1">
      <alignment horizontal="left"/>
      <protection locked="0"/>
    </xf>
    <xf numFmtId="0" fontId="23" fillId="0" borderId="31" xfId="0" applyFont="1" applyBorder="1" applyAlignment="1" applyProtection="1">
      <alignment horizontal="left" wrapText="1"/>
      <protection locked="0"/>
    </xf>
    <xf numFmtId="167" fontId="0" fillId="0" borderId="48" xfId="0" applyNumberFormat="1" applyBorder="1"/>
    <xf numFmtId="167" fontId="0" fillId="0" borderId="49" xfId="0" applyNumberFormat="1" applyBorder="1"/>
    <xf numFmtId="0" fontId="0" fillId="6" borderId="46" xfId="0" applyFill="1" applyBorder="1" applyAlignment="1">
      <alignment wrapText="1"/>
    </xf>
    <xf numFmtId="0" fontId="0" fillId="6" borderId="47" xfId="0" applyFill="1" applyBorder="1"/>
    <xf numFmtId="168" fontId="30" fillId="6" borderId="45" xfId="0" applyNumberFormat="1" applyFont="1" applyFill="1" applyBorder="1" applyAlignment="1">
      <alignment horizontal="left" vertical="center"/>
    </xf>
    <xf numFmtId="167" fontId="0" fillId="6" borderId="45" xfId="0" applyNumberFormat="1" applyFill="1" applyBorder="1"/>
    <xf numFmtId="0" fontId="30" fillId="0" borderId="29" xfId="0" applyFont="1" applyBorder="1" applyAlignment="1">
      <alignment horizontal="center" vertical="center"/>
    </xf>
    <xf numFmtId="0" fontId="30" fillId="0" borderId="1" xfId="0" applyFont="1" applyBorder="1" applyAlignment="1">
      <alignment horizontal="center" vertical="center"/>
    </xf>
    <xf numFmtId="167" fontId="30" fillId="0" borderId="1" xfId="0" applyNumberFormat="1" applyFont="1" applyBorder="1" applyAlignment="1">
      <alignment vertical="center"/>
    </xf>
    <xf numFmtId="0" fontId="30" fillId="0" borderId="1" xfId="0" applyFont="1" applyBorder="1" applyAlignment="1">
      <alignment vertical="center"/>
    </xf>
    <xf numFmtId="0" fontId="0" fillId="0" borderId="30" xfId="0" applyBorder="1"/>
    <xf numFmtId="0" fontId="0" fillId="0" borderId="29" xfId="0" applyBorder="1"/>
    <xf numFmtId="0" fontId="0" fillId="6" borderId="50" xfId="0" applyFill="1" applyBorder="1"/>
    <xf numFmtId="0" fontId="0" fillId="6" borderId="51" xfId="0" applyFill="1" applyBorder="1"/>
    <xf numFmtId="0" fontId="0" fillId="0" borderId="44" xfId="0" applyBorder="1"/>
    <xf numFmtId="0" fontId="0" fillId="0" borderId="38"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6" borderId="54" xfId="0" applyFill="1" applyBorder="1"/>
    <xf numFmtId="0" fontId="0" fillId="6" borderId="55" xfId="0" applyFill="1" applyBorder="1"/>
    <xf numFmtId="0" fontId="0" fillId="6" borderId="32" xfId="0" applyFill="1" applyBorder="1"/>
    <xf numFmtId="0" fontId="0" fillId="6" borderId="31" xfId="0" applyFill="1" applyBorder="1"/>
    <xf numFmtId="0" fontId="0" fillId="6" borderId="33" xfId="0" applyFill="1" applyBorder="1"/>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3"/>
  <sheetViews>
    <sheetView showGridLines="0" workbookViewId="0">
      <pane ySplit="1" topLeftCell="A31" activePane="bottomLeft" state="frozen"/>
      <selection pane="bottomLeft" activeCell="U51" sqref="U51"/>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9" t="s">
        <v>0</v>
      </c>
      <c r="B1" s="10"/>
      <c r="C1" s="10"/>
      <c r="D1" s="11" t="s">
        <v>1</v>
      </c>
      <c r="E1" s="10"/>
      <c r="F1" s="10"/>
      <c r="G1" s="10"/>
      <c r="H1" s="10"/>
      <c r="I1" s="10"/>
      <c r="J1" s="10"/>
      <c r="K1" s="12" t="s">
        <v>2</v>
      </c>
      <c r="L1" s="12"/>
      <c r="M1" s="12"/>
      <c r="N1" s="12"/>
      <c r="O1" s="12"/>
      <c r="P1" s="12"/>
      <c r="Q1" s="12"/>
      <c r="R1" s="12"/>
      <c r="S1" s="12"/>
      <c r="T1" s="10"/>
      <c r="U1" s="10"/>
      <c r="V1" s="10"/>
      <c r="W1" s="12" t="s">
        <v>3</v>
      </c>
      <c r="X1" s="12"/>
      <c r="Y1" s="12"/>
      <c r="Z1" s="12"/>
      <c r="AA1" s="12"/>
      <c r="AB1" s="12"/>
      <c r="AC1" s="12"/>
      <c r="AD1" s="12"/>
      <c r="AE1" s="12"/>
      <c r="AF1" s="12"/>
      <c r="AG1" s="12"/>
      <c r="AH1" s="12"/>
      <c r="AI1" s="13"/>
      <c r="AJ1" s="14"/>
      <c r="AK1" s="14"/>
      <c r="AL1" s="14"/>
      <c r="AM1" s="14"/>
      <c r="AN1" s="14"/>
      <c r="AO1" s="14"/>
      <c r="AP1" s="14"/>
      <c r="AQ1" s="14"/>
      <c r="AR1" s="14"/>
      <c r="AS1" s="14"/>
      <c r="AT1" s="14"/>
      <c r="AU1" s="14"/>
      <c r="AV1" s="14"/>
      <c r="AW1" s="14"/>
      <c r="AX1" s="14"/>
      <c r="AY1" s="14"/>
      <c r="AZ1" s="14"/>
      <c r="BA1" s="15" t="s">
        <v>4</v>
      </c>
      <c r="BB1" s="15" t="s">
        <v>5</v>
      </c>
      <c r="BC1" s="14"/>
      <c r="BD1" s="14"/>
      <c r="BE1" s="14"/>
      <c r="BF1" s="14"/>
      <c r="BG1" s="14"/>
      <c r="BH1" s="14"/>
      <c r="BI1" s="14"/>
      <c r="BJ1" s="14"/>
      <c r="BK1" s="14"/>
      <c r="BL1" s="14"/>
      <c r="BM1" s="14"/>
      <c r="BN1" s="14"/>
      <c r="BO1" s="14"/>
      <c r="BP1" s="14"/>
      <c r="BQ1" s="14"/>
      <c r="BR1" s="14"/>
      <c r="BT1" s="16" t="s">
        <v>6</v>
      </c>
      <c r="BU1" s="16" t="s">
        <v>6</v>
      </c>
      <c r="BV1" s="16" t="s">
        <v>7</v>
      </c>
    </row>
    <row r="2" spans="1:74" ht="36.950000000000003" customHeight="1" x14ac:dyDescent="0.3">
      <c r="AR2" s="234" t="s">
        <v>8</v>
      </c>
      <c r="AS2" s="235"/>
      <c r="AT2" s="235"/>
      <c r="AU2" s="235"/>
      <c r="AV2" s="235"/>
      <c r="AW2" s="235"/>
      <c r="AX2" s="235"/>
      <c r="AY2" s="235"/>
      <c r="AZ2" s="235"/>
      <c r="BA2" s="235"/>
      <c r="BB2" s="235"/>
      <c r="BC2" s="235"/>
      <c r="BD2" s="235"/>
      <c r="BE2" s="235"/>
      <c r="BS2" s="17" t="s">
        <v>9</v>
      </c>
      <c r="BT2" s="17" t="s">
        <v>10</v>
      </c>
    </row>
    <row r="3" spans="1:74" ht="6.95" customHeight="1" x14ac:dyDescent="0.3">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9</v>
      </c>
      <c r="BT3" s="17" t="s">
        <v>11</v>
      </c>
    </row>
    <row r="4" spans="1:74" ht="36.950000000000003" customHeight="1" x14ac:dyDescent="0.3">
      <c r="B4" s="21"/>
      <c r="C4" s="22"/>
      <c r="D4" s="23" t="s">
        <v>339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12</v>
      </c>
      <c r="BS4" s="17" t="s">
        <v>13</v>
      </c>
    </row>
    <row r="5" spans="1:74" ht="14.45" customHeight="1" x14ac:dyDescent="0.3">
      <c r="B5" s="21"/>
      <c r="C5" s="22"/>
      <c r="D5" s="26" t="s">
        <v>14</v>
      </c>
      <c r="E5" s="22"/>
      <c r="F5" s="22"/>
      <c r="G5" s="22"/>
      <c r="H5" s="22"/>
      <c r="I5" s="22"/>
      <c r="J5" s="22"/>
      <c r="K5" s="216" t="s">
        <v>15</v>
      </c>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2"/>
      <c r="AQ5" s="24"/>
      <c r="BS5" s="17" t="s">
        <v>9</v>
      </c>
    </row>
    <row r="6" spans="1:74" ht="36.950000000000003" customHeight="1" x14ac:dyDescent="0.3">
      <c r="B6" s="21"/>
      <c r="C6" s="22"/>
      <c r="D6" s="28" t="s">
        <v>16</v>
      </c>
      <c r="E6" s="22"/>
      <c r="F6" s="22"/>
      <c r="G6" s="22"/>
      <c r="H6" s="22"/>
      <c r="I6" s="22"/>
      <c r="J6" s="22"/>
      <c r="K6" s="218" t="s">
        <v>342</v>
      </c>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2"/>
      <c r="AQ6" s="24"/>
      <c r="BS6" s="17" t="s">
        <v>17</v>
      </c>
    </row>
    <row r="7" spans="1:74" ht="14.45" customHeight="1" x14ac:dyDescent="0.3">
      <c r="B7" s="21"/>
      <c r="C7" s="22"/>
      <c r="D7" s="29" t="s">
        <v>18</v>
      </c>
      <c r="E7" s="22"/>
      <c r="F7" s="22"/>
      <c r="G7" s="22"/>
      <c r="H7" s="22"/>
      <c r="I7" s="22"/>
      <c r="J7" s="22"/>
      <c r="K7" s="27" t="s">
        <v>5</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5</v>
      </c>
      <c r="AO7" s="22"/>
      <c r="AP7" s="22"/>
      <c r="AQ7" s="24"/>
      <c r="BS7" s="17" t="s">
        <v>20</v>
      </c>
    </row>
    <row r="8" spans="1:74" ht="14.45" customHeight="1" x14ac:dyDescent="0.3">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209">
        <v>43135</v>
      </c>
      <c r="AO8" s="22"/>
      <c r="AP8" s="22"/>
      <c r="AQ8" s="24"/>
      <c r="BS8" s="17" t="s">
        <v>24</v>
      </c>
    </row>
    <row r="9" spans="1:74" ht="14.45" customHeight="1" x14ac:dyDescent="0.3">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S9" s="17" t="s">
        <v>25</v>
      </c>
    </row>
    <row r="10" spans="1:74" ht="14.45" customHeight="1" x14ac:dyDescent="0.3">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11" t="s">
        <v>340</v>
      </c>
      <c r="AO10" s="22"/>
      <c r="AP10" s="22"/>
      <c r="AQ10" s="24"/>
      <c r="BS10" s="17" t="s">
        <v>17</v>
      </c>
    </row>
    <row r="11" spans="1:74" ht="18.399999999999999" customHeight="1" x14ac:dyDescent="0.3">
      <c r="B11" s="21"/>
      <c r="C11" s="22"/>
      <c r="D11" s="22"/>
      <c r="E11" s="27" t="s">
        <v>338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11" t="s">
        <v>341</v>
      </c>
      <c r="AO11" s="22"/>
      <c r="AP11" s="22"/>
      <c r="AQ11" s="24"/>
      <c r="BS11" s="17" t="s">
        <v>17</v>
      </c>
    </row>
    <row r="12" spans="1:74" ht="6.95" customHeight="1" x14ac:dyDescent="0.3">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S12" s="17" t="s">
        <v>17</v>
      </c>
    </row>
    <row r="13" spans="1:74" ht="14.45" customHeight="1" x14ac:dyDescent="0.3">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27" t="s">
        <v>5</v>
      </c>
      <c r="AO13" s="22"/>
      <c r="AP13" s="22"/>
      <c r="AQ13" s="24"/>
      <c r="BS13" s="17" t="s">
        <v>17</v>
      </c>
    </row>
    <row r="14" spans="1:74" ht="15" x14ac:dyDescent="0.3">
      <c r="B14" s="21"/>
      <c r="C14" s="22"/>
      <c r="D14" s="22"/>
      <c r="E14" s="27" t="s">
        <v>30</v>
      </c>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9" t="s">
        <v>28</v>
      </c>
      <c r="AL14" s="22"/>
      <c r="AM14" s="22"/>
      <c r="AN14" s="27" t="s">
        <v>5</v>
      </c>
      <c r="AO14" s="22"/>
      <c r="AP14" s="22"/>
      <c r="AQ14" s="24"/>
      <c r="BS14" s="17" t="s">
        <v>17</v>
      </c>
    </row>
    <row r="15" spans="1:74" ht="6.95" customHeight="1" x14ac:dyDescent="0.3">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S15" s="17" t="s">
        <v>6</v>
      </c>
    </row>
    <row r="16" spans="1:74" ht="14.45" customHeight="1" x14ac:dyDescent="0.3">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5</v>
      </c>
      <c r="AO16" s="22"/>
      <c r="AP16" s="22"/>
      <c r="AQ16" s="24"/>
      <c r="BS16" s="17" t="s">
        <v>6</v>
      </c>
    </row>
    <row r="17" spans="2:71" ht="18.399999999999999" customHeight="1" x14ac:dyDescent="0.3">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5</v>
      </c>
      <c r="AO17" s="22"/>
      <c r="AP17" s="22"/>
      <c r="AQ17" s="24"/>
      <c r="BS17" s="17" t="s">
        <v>33</v>
      </c>
    </row>
    <row r="18" spans="2:71" ht="6.95" customHeight="1" x14ac:dyDescent="0.3">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S18" s="17" t="s">
        <v>9</v>
      </c>
    </row>
    <row r="19" spans="2:71" ht="14.45" customHeight="1" x14ac:dyDescent="0.3">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S19" s="17" t="s">
        <v>9</v>
      </c>
    </row>
    <row r="20" spans="2:71" ht="129" customHeight="1" x14ac:dyDescent="0.3">
      <c r="B20" s="21"/>
      <c r="C20" s="22"/>
      <c r="D20" s="22"/>
      <c r="E20" s="219" t="s">
        <v>35</v>
      </c>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2"/>
      <c r="AP20" s="22"/>
      <c r="AQ20" s="24"/>
      <c r="BS20" s="17" t="s">
        <v>6</v>
      </c>
    </row>
    <row r="21" spans="2:71" ht="6.95" customHeight="1" x14ac:dyDescent="0.3">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row>
    <row r="22" spans="2:71" ht="6.95" customHeight="1" x14ac:dyDescent="0.3">
      <c r="B22" s="21"/>
      <c r="C22" s="22"/>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22"/>
      <c r="AQ22" s="24"/>
    </row>
    <row r="23" spans="2:71" s="1" customFormat="1" ht="25.9" customHeight="1" x14ac:dyDescent="0.3">
      <c r="B23" s="31"/>
      <c r="C23" s="32"/>
      <c r="D23" s="33" t="s">
        <v>36</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220">
        <f>AG51</f>
        <v>0</v>
      </c>
      <c r="AL23" s="221"/>
      <c r="AM23" s="221"/>
      <c r="AN23" s="221"/>
      <c r="AO23" s="221"/>
      <c r="AP23" s="32"/>
      <c r="AQ23" s="35"/>
    </row>
    <row r="24" spans="2:71" s="1" customFormat="1" ht="6.95" customHeight="1" x14ac:dyDescent="0.3">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row>
    <row r="25" spans="2:71" s="1" customFormat="1" x14ac:dyDescent="0.3">
      <c r="B25" s="31"/>
      <c r="C25" s="32"/>
      <c r="D25" s="32"/>
      <c r="E25" s="32"/>
      <c r="F25" s="32"/>
      <c r="G25" s="32"/>
      <c r="H25" s="32"/>
      <c r="I25" s="32"/>
      <c r="J25" s="32"/>
      <c r="K25" s="32"/>
      <c r="L25" s="222" t="s">
        <v>37</v>
      </c>
      <c r="M25" s="222"/>
      <c r="N25" s="222"/>
      <c r="O25" s="222"/>
      <c r="P25" s="32"/>
      <c r="Q25" s="32"/>
      <c r="R25" s="32"/>
      <c r="S25" s="32"/>
      <c r="T25" s="32"/>
      <c r="U25" s="32"/>
      <c r="V25" s="32"/>
      <c r="W25" s="222" t="s">
        <v>38</v>
      </c>
      <c r="X25" s="222"/>
      <c r="Y25" s="222"/>
      <c r="Z25" s="222"/>
      <c r="AA25" s="222"/>
      <c r="AB25" s="222"/>
      <c r="AC25" s="222"/>
      <c r="AD25" s="222"/>
      <c r="AE25" s="222"/>
      <c r="AF25" s="32"/>
      <c r="AG25" s="32"/>
      <c r="AH25" s="32"/>
      <c r="AI25" s="32"/>
      <c r="AJ25" s="32"/>
      <c r="AK25" s="222" t="s">
        <v>39</v>
      </c>
      <c r="AL25" s="222"/>
      <c r="AM25" s="222"/>
      <c r="AN25" s="222"/>
      <c r="AO25" s="222"/>
      <c r="AP25" s="32"/>
      <c r="AQ25" s="35"/>
    </row>
    <row r="26" spans="2:71" s="2" customFormat="1" ht="14.45" customHeight="1" x14ac:dyDescent="0.3">
      <c r="B26" s="36"/>
      <c r="C26" s="37"/>
      <c r="D26" s="38" t="s">
        <v>40</v>
      </c>
      <c r="E26" s="37"/>
      <c r="F26" s="38" t="s">
        <v>41</v>
      </c>
      <c r="G26" s="37"/>
      <c r="H26" s="37"/>
      <c r="I26" s="37"/>
      <c r="J26" s="37"/>
      <c r="K26" s="37"/>
      <c r="L26" s="223">
        <v>0.21</v>
      </c>
      <c r="M26" s="224"/>
      <c r="N26" s="224"/>
      <c r="O26" s="224"/>
      <c r="P26" s="37"/>
      <c r="Q26" s="37"/>
      <c r="R26" s="37"/>
      <c r="S26" s="37"/>
      <c r="T26" s="37"/>
      <c r="U26" s="37"/>
      <c r="V26" s="37"/>
      <c r="W26" s="225">
        <f>AK23</f>
        <v>0</v>
      </c>
      <c r="X26" s="224"/>
      <c r="Y26" s="224"/>
      <c r="Z26" s="224"/>
      <c r="AA26" s="224"/>
      <c r="AB26" s="224"/>
      <c r="AC26" s="224"/>
      <c r="AD26" s="224"/>
      <c r="AE26" s="224"/>
      <c r="AF26" s="37"/>
      <c r="AG26" s="37"/>
      <c r="AH26" s="37"/>
      <c r="AI26" s="37"/>
      <c r="AJ26" s="37"/>
      <c r="AK26" s="225">
        <f>W26*L26</f>
        <v>0</v>
      </c>
      <c r="AL26" s="224"/>
      <c r="AM26" s="224"/>
      <c r="AN26" s="224"/>
      <c r="AO26" s="224"/>
      <c r="AP26" s="37"/>
      <c r="AQ26" s="39"/>
    </row>
    <row r="27" spans="2:71" s="2" customFormat="1" ht="14.45" customHeight="1" x14ac:dyDescent="0.3">
      <c r="B27" s="36"/>
      <c r="C27" s="37"/>
      <c r="D27" s="37"/>
      <c r="E27" s="37"/>
      <c r="F27" s="38" t="s">
        <v>42</v>
      </c>
      <c r="G27" s="37"/>
      <c r="H27" s="37"/>
      <c r="I27" s="37"/>
      <c r="J27" s="37"/>
      <c r="K27" s="37"/>
      <c r="L27" s="223">
        <v>0.15</v>
      </c>
      <c r="M27" s="224"/>
      <c r="N27" s="224"/>
      <c r="O27" s="224"/>
      <c r="P27" s="37"/>
      <c r="Q27" s="37"/>
      <c r="R27" s="37"/>
      <c r="S27" s="37"/>
      <c r="T27" s="37"/>
      <c r="U27" s="37"/>
      <c r="V27" s="37"/>
      <c r="W27" s="225" t="e">
        <f>ROUND(BA51,2)</f>
        <v>#REF!</v>
      </c>
      <c r="X27" s="224"/>
      <c r="Y27" s="224"/>
      <c r="Z27" s="224"/>
      <c r="AA27" s="224"/>
      <c r="AB27" s="224"/>
      <c r="AC27" s="224"/>
      <c r="AD27" s="224"/>
      <c r="AE27" s="224"/>
      <c r="AF27" s="37"/>
      <c r="AG27" s="37"/>
      <c r="AH27" s="37"/>
      <c r="AI27" s="37"/>
      <c r="AJ27" s="37"/>
      <c r="AK27" s="225" t="e">
        <f>ROUND(AW51,2)</f>
        <v>#REF!</v>
      </c>
      <c r="AL27" s="224"/>
      <c r="AM27" s="224"/>
      <c r="AN27" s="224"/>
      <c r="AO27" s="224"/>
      <c r="AP27" s="37"/>
      <c r="AQ27" s="39"/>
    </row>
    <row r="28" spans="2:71" s="2" customFormat="1" ht="14.45" hidden="1" customHeight="1" x14ac:dyDescent="0.3">
      <c r="B28" s="36"/>
      <c r="C28" s="37"/>
      <c r="D28" s="37"/>
      <c r="E28" s="37"/>
      <c r="F28" s="38" t="s">
        <v>43</v>
      </c>
      <c r="G28" s="37"/>
      <c r="H28" s="37"/>
      <c r="I28" s="37"/>
      <c r="J28" s="37"/>
      <c r="K28" s="37"/>
      <c r="L28" s="223">
        <v>0.21</v>
      </c>
      <c r="M28" s="224"/>
      <c r="N28" s="224"/>
      <c r="O28" s="224"/>
      <c r="P28" s="37"/>
      <c r="Q28" s="37"/>
      <c r="R28" s="37"/>
      <c r="S28" s="37"/>
      <c r="T28" s="37"/>
      <c r="U28" s="37"/>
      <c r="V28" s="37"/>
      <c r="W28" s="225" t="e">
        <f>ROUND(BB51,2)</f>
        <v>#REF!</v>
      </c>
      <c r="X28" s="224"/>
      <c r="Y28" s="224"/>
      <c r="Z28" s="224"/>
      <c r="AA28" s="224"/>
      <c r="AB28" s="224"/>
      <c r="AC28" s="224"/>
      <c r="AD28" s="224"/>
      <c r="AE28" s="224"/>
      <c r="AF28" s="37"/>
      <c r="AG28" s="37"/>
      <c r="AH28" s="37"/>
      <c r="AI28" s="37"/>
      <c r="AJ28" s="37"/>
      <c r="AK28" s="225">
        <v>0</v>
      </c>
      <c r="AL28" s="224"/>
      <c r="AM28" s="224"/>
      <c r="AN28" s="224"/>
      <c r="AO28" s="224"/>
      <c r="AP28" s="37"/>
      <c r="AQ28" s="39"/>
    </row>
    <row r="29" spans="2:71" s="2" customFormat="1" ht="14.45" hidden="1" customHeight="1" x14ac:dyDescent="0.3">
      <c r="B29" s="36"/>
      <c r="C29" s="37"/>
      <c r="D29" s="37"/>
      <c r="E29" s="37"/>
      <c r="F29" s="38" t="s">
        <v>44</v>
      </c>
      <c r="G29" s="37"/>
      <c r="H29" s="37"/>
      <c r="I29" s="37"/>
      <c r="J29" s="37"/>
      <c r="K29" s="37"/>
      <c r="L29" s="223">
        <v>0.15</v>
      </c>
      <c r="M29" s="224"/>
      <c r="N29" s="224"/>
      <c r="O29" s="224"/>
      <c r="P29" s="37"/>
      <c r="Q29" s="37"/>
      <c r="R29" s="37"/>
      <c r="S29" s="37"/>
      <c r="T29" s="37"/>
      <c r="U29" s="37"/>
      <c r="V29" s="37"/>
      <c r="W29" s="225" t="e">
        <f>ROUND(BC51,2)</f>
        <v>#REF!</v>
      </c>
      <c r="X29" s="224"/>
      <c r="Y29" s="224"/>
      <c r="Z29" s="224"/>
      <c r="AA29" s="224"/>
      <c r="AB29" s="224"/>
      <c r="AC29" s="224"/>
      <c r="AD29" s="224"/>
      <c r="AE29" s="224"/>
      <c r="AF29" s="37"/>
      <c r="AG29" s="37"/>
      <c r="AH29" s="37"/>
      <c r="AI29" s="37"/>
      <c r="AJ29" s="37"/>
      <c r="AK29" s="225">
        <v>0</v>
      </c>
      <c r="AL29" s="224"/>
      <c r="AM29" s="224"/>
      <c r="AN29" s="224"/>
      <c r="AO29" s="224"/>
      <c r="AP29" s="37"/>
      <c r="AQ29" s="39"/>
    </row>
    <row r="30" spans="2:71" s="2" customFormat="1" ht="14.45" hidden="1" customHeight="1" x14ac:dyDescent="0.3">
      <c r="B30" s="36"/>
      <c r="C30" s="37"/>
      <c r="D30" s="37"/>
      <c r="E30" s="37"/>
      <c r="F30" s="38" t="s">
        <v>45</v>
      </c>
      <c r="G30" s="37"/>
      <c r="H30" s="37"/>
      <c r="I30" s="37"/>
      <c r="J30" s="37"/>
      <c r="K30" s="37"/>
      <c r="L30" s="223">
        <v>0</v>
      </c>
      <c r="M30" s="224"/>
      <c r="N30" s="224"/>
      <c r="O30" s="224"/>
      <c r="P30" s="37"/>
      <c r="Q30" s="37"/>
      <c r="R30" s="37"/>
      <c r="S30" s="37"/>
      <c r="T30" s="37"/>
      <c r="U30" s="37"/>
      <c r="V30" s="37"/>
      <c r="W30" s="225" t="e">
        <f>ROUND(BD51,2)</f>
        <v>#REF!</v>
      </c>
      <c r="X30" s="224"/>
      <c r="Y30" s="224"/>
      <c r="Z30" s="224"/>
      <c r="AA30" s="224"/>
      <c r="AB30" s="224"/>
      <c r="AC30" s="224"/>
      <c r="AD30" s="224"/>
      <c r="AE30" s="224"/>
      <c r="AF30" s="37"/>
      <c r="AG30" s="37"/>
      <c r="AH30" s="37"/>
      <c r="AI30" s="37"/>
      <c r="AJ30" s="37"/>
      <c r="AK30" s="225">
        <v>0</v>
      </c>
      <c r="AL30" s="224"/>
      <c r="AM30" s="224"/>
      <c r="AN30" s="224"/>
      <c r="AO30" s="224"/>
      <c r="AP30" s="37"/>
      <c r="AQ30" s="39"/>
    </row>
    <row r="31" spans="2:71" s="1" customFormat="1" ht="6.95" customHeight="1" x14ac:dyDescent="0.3">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row>
    <row r="32" spans="2:71" s="1" customFormat="1" ht="25.9" customHeight="1" x14ac:dyDescent="0.3">
      <c r="B32" s="31"/>
      <c r="C32" s="40"/>
      <c r="D32" s="41" t="s">
        <v>46</v>
      </c>
      <c r="E32" s="42"/>
      <c r="F32" s="42"/>
      <c r="G32" s="42"/>
      <c r="H32" s="42"/>
      <c r="I32" s="42"/>
      <c r="J32" s="42"/>
      <c r="K32" s="42"/>
      <c r="L32" s="42"/>
      <c r="M32" s="42"/>
      <c r="N32" s="42"/>
      <c r="O32" s="42"/>
      <c r="P32" s="42"/>
      <c r="Q32" s="42"/>
      <c r="R32" s="42"/>
      <c r="S32" s="42"/>
      <c r="T32" s="43" t="s">
        <v>47</v>
      </c>
      <c r="U32" s="42"/>
      <c r="V32" s="42"/>
      <c r="W32" s="42"/>
      <c r="X32" s="230" t="s">
        <v>48</v>
      </c>
      <c r="Y32" s="231"/>
      <c r="Z32" s="231"/>
      <c r="AA32" s="231"/>
      <c r="AB32" s="231"/>
      <c r="AC32" s="42"/>
      <c r="AD32" s="42"/>
      <c r="AE32" s="42"/>
      <c r="AF32" s="42"/>
      <c r="AG32" s="42"/>
      <c r="AH32" s="42"/>
      <c r="AI32" s="42"/>
      <c r="AJ32" s="42"/>
      <c r="AK32" s="232">
        <f>AN51</f>
        <v>0</v>
      </c>
      <c r="AL32" s="231"/>
      <c r="AM32" s="231"/>
      <c r="AN32" s="231"/>
      <c r="AO32" s="233"/>
      <c r="AP32" s="40"/>
      <c r="AQ32" s="44"/>
    </row>
    <row r="33" spans="2:56" s="1" customFormat="1" ht="6.95" customHeight="1" x14ac:dyDescent="0.3">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x14ac:dyDescent="0.3">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7"/>
    </row>
    <row r="38" spans="2:56" s="1" customFormat="1" ht="6.95" customHeight="1" x14ac:dyDescent="0.3">
      <c r="B38" s="48"/>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c r="AR38" s="31"/>
    </row>
    <row r="39" spans="2:56" s="1" customFormat="1" ht="36.950000000000003" customHeight="1" x14ac:dyDescent="0.3">
      <c r="B39" s="31"/>
      <c r="C39" s="50" t="s">
        <v>343</v>
      </c>
      <c r="AR39" s="31"/>
    </row>
    <row r="40" spans="2:56" s="1" customFormat="1" ht="6.95" customHeight="1" x14ac:dyDescent="0.3">
      <c r="B40" s="31"/>
      <c r="AR40" s="31"/>
    </row>
    <row r="41" spans="2:56" s="3" customFormat="1" ht="14.45" customHeight="1" x14ac:dyDescent="0.3">
      <c r="B41" s="51"/>
      <c r="C41" s="52" t="s">
        <v>14</v>
      </c>
      <c r="L41" s="3" t="str">
        <f>K5</f>
        <v>464</v>
      </c>
      <c r="AR41" s="51"/>
    </row>
    <row r="42" spans="2:56" s="4" customFormat="1" ht="36.950000000000003" customHeight="1" x14ac:dyDescent="0.3">
      <c r="B42" s="53"/>
      <c r="C42" s="54" t="s">
        <v>16</v>
      </c>
      <c r="L42" s="238" t="str">
        <f>K6</f>
        <v>Montánní kulturní dědictví, projektová dokumentace vybavení expozice Latinské školy                     100265914</v>
      </c>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9"/>
      <c r="AL42" s="239"/>
      <c r="AM42" s="239"/>
      <c r="AN42" s="239"/>
      <c r="AO42" s="239"/>
      <c r="AR42" s="53"/>
    </row>
    <row r="43" spans="2:56" s="1" customFormat="1" ht="6.95" customHeight="1" x14ac:dyDescent="0.3">
      <c r="B43" s="31"/>
      <c r="AR43" s="31"/>
    </row>
    <row r="44" spans="2:56" s="1" customFormat="1" ht="15" x14ac:dyDescent="0.3">
      <c r="B44" s="31"/>
      <c r="C44" s="52" t="s">
        <v>21</v>
      </c>
      <c r="L44" s="55" t="str">
        <f>IF(K8="","",K8)</f>
        <v>Katastrální území 555215 Jáchymov</v>
      </c>
      <c r="AI44" s="52" t="s">
        <v>23</v>
      </c>
      <c r="AM44" s="240">
        <f>IF(AN8= "","",AN8)</f>
        <v>43135</v>
      </c>
      <c r="AN44" s="240"/>
      <c r="AR44" s="31"/>
    </row>
    <row r="45" spans="2:56" s="1" customFormat="1" ht="6.95" customHeight="1" x14ac:dyDescent="0.3">
      <c r="B45" s="31"/>
      <c r="AR45" s="31"/>
    </row>
    <row r="46" spans="2:56" s="1" customFormat="1" ht="15" x14ac:dyDescent="0.3">
      <c r="B46" s="31"/>
      <c r="C46" s="52" t="s">
        <v>26</v>
      </c>
      <c r="L46" s="3" t="str">
        <f>IF(E11= "","",E11)</f>
        <v>Město Jáchymov</v>
      </c>
      <c r="AI46" s="52" t="s">
        <v>31</v>
      </c>
      <c r="AM46" s="241" t="str">
        <f>IF(E17="","",E17)</f>
        <v>Hlaváček - architekti, s.r.o.</v>
      </c>
      <c r="AN46" s="241"/>
      <c r="AO46" s="241"/>
      <c r="AP46" s="241"/>
      <c r="AR46" s="31"/>
      <c r="AS46" s="242" t="s">
        <v>49</v>
      </c>
      <c r="AT46" s="243"/>
      <c r="AU46" s="56"/>
      <c r="AV46" s="56"/>
      <c r="AW46" s="56"/>
      <c r="AX46" s="56"/>
      <c r="AY46" s="56"/>
      <c r="AZ46" s="56"/>
      <c r="BA46" s="56"/>
      <c r="BB46" s="56"/>
      <c r="BC46" s="56"/>
      <c r="BD46" s="57"/>
    </row>
    <row r="47" spans="2:56" s="1" customFormat="1" ht="15" x14ac:dyDescent="0.3">
      <c r="B47" s="31"/>
      <c r="C47" s="52" t="s">
        <v>29</v>
      </c>
      <c r="L47" s="3" t="str">
        <f>IF(E14="","",E14)</f>
        <v xml:space="preserve"> </v>
      </c>
      <c r="AR47" s="31"/>
      <c r="AS47" s="244"/>
      <c r="AT47" s="245"/>
      <c r="AU47" s="32"/>
      <c r="AV47" s="32"/>
      <c r="AW47" s="32"/>
      <c r="AX47" s="32"/>
      <c r="AY47" s="32"/>
      <c r="AZ47" s="32"/>
      <c r="BA47" s="32"/>
      <c r="BB47" s="32"/>
      <c r="BC47" s="32"/>
      <c r="BD47" s="58"/>
    </row>
    <row r="48" spans="2:56" s="1" customFormat="1" ht="10.9" customHeight="1" x14ac:dyDescent="0.3">
      <c r="B48" s="31"/>
      <c r="AR48" s="31"/>
      <c r="AS48" s="244"/>
      <c r="AT48" s="245"/>
      <c r="AU48" s="32"/>
      <c r="AV48" s="32"/>
      <c r="AW48" s="32"/>
      <c r="AX48" s="32"/>
      <c r="AY48" s="32"/>
      <c r="AZ48" s="32"/>
      <c r="BA48" s="32"/>
      <c r="BB48" s="32"/>
      <c r="BC48" s="32"/>
      <c r="BD48" s="58"/>
    </row>
    <row r="49" spans="2:90" s="1" customFormat="1" ht="29.25" customHeight="1" x14ac:dyDescent="0.3">
      <c r="B49" s="31"/>
      <c r="C49" s="226" t="s">
        <v>50</v>
      </c>
      <c r="D49" s="227"/>
      <c r="E49" s="227"/>
      <c r="F49" s="227"/>
      <c r="G49" s="227"/>
      <c r="H49" s="59"/>
      <c r="I49" s="228" t="s">
        <v>51</v>
      </c>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9" t="s">
        <v>52</v>
      </c>
      <c r="AH49" s="227"/>
      <c r="AI49" s="227"/>
      <c r="AJ49" s="227"/>
      <c r="AK49" s="227"/>
      <c r="AL49" s="227"/>
      <c r="AM49" s="227"/>
      <c r="AN49" s="228" t="s">
        <v>53</v>
      </c>
      <c r="AO49" s="227"/>
      <c r="AP49" s="227"/>
      <c r="AQ49" s="60" t="s">
        <v>54</v>
      </c>
      <c r="AR49" s="31"/>
      <c r="AS49" s="61" t="s">
        <v>55</v>
      </c>
      <c r="AT49" s="62" t="s">
        <v>56</v>
      </c>
      <c r="AU49" s="62" t="s">
        <v>57</v>
      </c>
      <c r="AV49" s="62" t="s">
        <v>58</v>
      </c>
      <c r="AW49" s="62" t="s">
        <v>59</v>
      </c>
      <c r="AX49" s="62" t="s">
        <v>60</v>
      </c>
      <c r="AY49" s="62" t="s">
        <v>61</v>
      </c>
      <c r="AZ49" s="62" t="s">
        <v>62</v>
      </c>
      <c r="BA49" s="62" t="s">
        <v>63</v>
      </c>
      <c r="BB49" s="62" t="s">
        <v>64</v>
      </c>
      <c r="BC49" s="62" t="s">
        <v>65</v>
      </c>
      <c r="BD49" s="63" t="s">
        <v>66</v>
      </c>
    </row>
    <row r="50" spans="2:90" s="1" customFormat="1" ht="10.9" customHeight="1" x14ac:dyDescent="0.3">
      <c r="B50" s="31"/>
      <c r="AR50" s="31"/>
      <c r="AS50" s="64"/>
      <c r="AT50" s="56"/>
      <c r="AU50" s="56"/>
      <c r="AV50" s="56"/>
      <c r="AW50" s="56"/>
      <c r="AX50" s="56"/>
      <c r="AY50" s="56"/>
      <c r="AZ50" s="56"/>
      <c r="BA50" s="56"/>
      <c r="BB50" s="56"/>
      <c r="BC50" s="56"/>
      <c r="BD50" s="57"/>
    </row>
    <row r="51" spans="2:90" s="4" customFormat="1" ht="32.450000000000003" customHeight="1" x14ac:dyDescent="0.3">
      <c r="B51" s="53"/>
      <c r="C51" s="65" t="s">
        <v>344</v>
      </c>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236">
        <f>SUM(AG52:AM52)</f>
        <v>0</v>
      </c>
      <c r="AH51" s="236"/>
      <c r="AI51" s="236"/>
      <c r="AJ51" s="236"/>
      <c r="AK51" s="236"/>
      <c r="AL51" s="236"/>
      <c r="AM51" s="236"/>
      <c r="AN51" s="237">
        <f>SUM(AN52:AP52)</f>
        <v>0</v>
      </c>
      <c r="AO51" s="237"/>
      <c r="AP51" s="237"/>
      <c r="AQ51" s="67" t="s">
        <v>5</v>
      </c>
      <c r="AR51" s="53"/>
      <c r="AS51" s="68" t="e">
        <f>ROUND(#REF!,2)</f>
        <v>#REF!</v>
      </c>
      <c r="AT51" s="69" t="e">
        <f>ROUND(SUM(AV51:AW51),2)</f>
        <v>#REF!</v>
      </c>
      <c r="AU51" s="70" t="e">
        <f>ROUND(#REF!,5)</f>
        <v>#REF!</v>
      </c>
      <c r="AV51" s="69" t="e">
        <f>ROUND(AZ51*L26,2)</f>
        <v>#REF!</v>
      </c>
      <c r="AW51" s="69" t="e">
        <f>ROUND(BA51*L27,2)</f>
        <v>#REF!</v>
      </c>
      <c r="AX51" s="69" t="e">
        <f>ROUND(BB51*L26,2)</f>
        <v>#REF!</v>
      </c>
      <c r="AY51" s="69" t="e">
        <f>ROUND(BC51*L27,2)</f>
        <v>#REF!</v>
      </c>
      <c r="AZ51" s="69" t="e">
        <f>ROUND(#REF!,2)</f>
        <v>#REF!</v>
      </c>
      <c r="BA51" s="69" t="e">
        <f>ROUND(#REF!,2)</f>
        <v>#REF!</v>
      </c>
      <c r="BB51" s="69" t="e">
        <f>ROUND(#REF!,2)</f>
        <v>#REF!</v>
      </c>
      <c r="BC51" s="69" t="e">
        <f>ROUND(#REF!,2)</f>
        <v>#REF!</v>
      </c>
      <c r="BD51" s="71" t="e">
        <f>ROUND(#REF!,2)</f>
        <v>#REF!</v>
      </c>
      <c r="BS51" s="54" t="s">
        <v>67</v>
      </c>
      <c r="BT51" s="54" t="s">
        <v>68</v>
      </c>
      <c r="BV51" s="54" t="s">
        <v>69</v>
      </c>
      <c r="BW51" s="54" t="s">
        <v>7</v>
      </c>
      <c r="BX51" s="54" t="s">
        <v>70</v>
      </c>
      <c r="CL51" s="54" t="s">
        <v>5</v>
      </c>
    </row>
    <row r="52" spans="2:90" s="1" customFormat="1" ht="30" customHeight="1" x14ac:dyDescent="0.3">
      <c r="B52" s="31"/>
      <c r="J52" s="213" t="s">
        <v>335</v>
      </c>
      <c r="K52" s="213"/>
      <c r="L52" s="213"/>
      <c r="M52" s="213"/>
      <c r="N52" s="213"/>
      <c r="O52" s="213"/>
      <c r="P52" s="213"/>
      <c r="Q52" s="213"/>
      <c r="R52" s="213"/>
      <c r="S52" s="213"/>
      <c r="T52" s="213"/>
      <c r="U52" s="213"/>
      <c r="V52" s="213"/>
      <c r="W52" s="213"/>
      <c r="X52" s="213"/>
      <c r="Y52" s="213"/>
      <c r="Z52" s="213"/>
      <c r="AA52" s="213"/>
      <c r="AB52" s="213"/>
      <c r="AC52" s="213"/>
      <c r="AD52" s="213"/>
      <c r="AE52" s="213"/>
      <c r="AF52" s="213"/>
      <c r="AH52" s="214">
        <f>'Audiovizuální technika,PC'!F24</f>
        <v>0</v>
      </c>
      <c r="AI52" s="215"/>
      <c r="AJ52" s="215"/>
      <c r="AK52" s="215"/>
      <c r="AL52" s="215"/>
      <c r="AM52" s="215"/>
      <c r="AN52" s="214">
        <f>AH52*1.21</f>
        <v>0</v>
      </c>
      <c r="AO52" s="215"/>
      <c r="AP52" s="215"/>
      <c r="AR52" s="31"/>
    </row>
    <row r="53" spans="2:90" s="1" customFormat="1" ht="6.95" customHeight="1" x14ac:dyDescent="0.3">
      <c r="B53" s="45"/>
      <c r="C53" s="46"/>
      <c r="D53" s="46"/>
      <c r="E53" s="46"/>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31"/>
    </row>
  </sheetData>
  <mergeCells count="38">
    <mergeCell ref="AR2:BE2"/>
    <mergeCell ref="AG51:AM51"/>
    <mergeCell ref="AN51:AP51"/>
    <mergeCell ref="L42:AO42"/>
    <mergeCell ref="AM44:AN44"/>
    <mergeCell ref="AM46:AP46"/>
    <mergeCell ref="AS46:AT48"/>
    <mergeCell ref="L28:O28"/>
    <mergeCell ref="W28:AE28"/>
    <mergeCell ref="AK28:AO28"/>
    <mergeCell ref="L29:O29"/>
    <mergeCell ref="W29:AE29"/>
    <mergeCell ref="AK29:AO29"/>
    <mergeCell ref="C49:G49"/>
    <mergeCell ref="I49:AF49"/>
    <mergeCell ref="AG49:AM49"/>
    <mergeCell ref="AN49:AP49"/>
    <mergeCell ref="L30:O30"/>
    <mergeCell ref="W30:AE30"/>
    <mergeCell ref="AK30:AO30"/>
    <mergeCell ref="X32:AB32"/>
    <mergeCell ref="AK32:AO32"/>
    <mergeCell ref="J52:AF52"/>
    <mergeCell ref="AN52:AP52"/>
    <mergeCell ref="AH52:AM52"/>
    <mergeCell ref="K5:AO5"/>
    <mergeCell ref="K6:AO6"/>
    <mergeCell ref="E20:AN20"/>
    <mergeCell ref="AK23:AO23"/>
    <mergeCell ref="L25:O25"/>
    <mergeCell ref="W25:AE25"/>
    <mergeCell ref="AK25:AO25"/>
    <mergeCell ref="L26:O26"/>
    <mergeCell ref="W26:AE26"/>
    <mergeCell ref="AK26:AO26"/>
    <mergeCell ref="L27:O27"/>
    <mergeCell ref="W27:AE27"/>
    <mergeCell ref="AK27:AO27"/>
  </mergeCells>
  <hyperlinks>
    <hyperlink ref="K1:S1" location="C2" display="1) Rekapitulace stavby"/>
    <hyperlink ref="W1:AI1" location="C51" display="2) Rekapitulace objektů stavby a soupisů prací"/>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2"/>
  <sheetViews>
    <sheetView tabSelected="1" zoomScaleNormal="100" workbookViewId="0">
      <selection activeCell="J76" sqref="J76"/>
    </sheetView>
  </sheetViews>
  <sheetFormatPr defaultRowHeight="13.5" x14ac:dyDescent="0.3"/>
  <cols>
    <col min="1" max="1" width="7.6640625" customWidth="1"/>
    <col min="2" max="2" width="49.5" customWidth="1"/>
    <col min="3" max="3" width="9.33203125" customWidth="1"/>
    <col min="4" max="4" width="19.1640625" style="162" customWidth="1"/>
    <col min="5" max="5" width="22.33203125" customWidth="1"/>
    <col min="6" max="6" width="19.33203125" customWidth="1"/>
    <col min="7" max="7" width="12.6640625" customWidth="1"/>
  </cols>
  <sheetData>
    <row r="1" spans="1:7" s="162" customFormat="1" x14ac:dyDescent="0.3"/>
    <row r="2" spans="1:7" s="162" customFormat="1" x14ac:dyDescent="0.3">
      <c r="B2" s="18"/>
      <c r="C2" s="19"/>
      <c r="D2" s="19"/>
      <c r="E2" s="19"/>
      <c r="F2" s="19"/>
      <c r="G2" s="20"/>
    </row>
    <row r="3" spans="1:7" s="162" customFormat="1" ht="21" x14ac:dyDescent="0.3">
      <c r="B3" s="164" t="s">
        <v>73</v>
      </c>
      <c r="C3" s="165"/>
      <c r="D3" s="166"/>
      <c r="E3" s="165"/>
      <c r="F3" s="165"/>
      <c r="G3" s="24"/>
    </row>
    <row r="4" spans="1:7" s="162" customFormat="1" x14ac:dyDescent="0.3">
      <c r="B4" s="21"/>
      <c r="C4" s="165"/>
      <c r="D4" s="165"/>
      <c r="E4" s="165"/>
      <c r="F4" s="165"/>
      <c r="G4" s="24"/>
    </row>
    <row r="5" spans="1:7" s="162" customFormat="1" ht="15" x14ac:dyDescent="0.3">
      <c r="A5" s="163"/>
      <c r="B5" s="167" t="s">
        <v>16</v>
      </c>
      <c r="C5" s="168"/>
      <c r="D5" s="169"/>
      <c r="E5" s="168"/>
      <c r="F5" s="168"/>
      <c r="G5" s="35"/>
    </row>
    <row r="6" spans="1:7" s="162" customFormat="1" ht="41.25" customHeight="1" x14ac:dyDescent="0.3">
      <c r="A6" s="163"/>
      <c r="B6" s="31"/>
      <c r="C6" s="255" t="s">
        <v>335</v>
      </c>
      <c r="D6" s="255"/>
      <c r="E6" s="255"/>
      <c r="F6" s="255"/>
      <c r="G6" s="256"/>
    </row>
    <row r="7" spans="1:7" s="162" customFormat="1" x14ac:dyDescent="0.3">
      <c r="A7" s="163"/>
      <c r="B7" s="31"/>
      <c r="C7" s="168"/>
      <c r="D7" s="168"/>
      <c r="E7" s="168"/>
      <c r="F7" s="168"/>
      <c r="G7" s="35"/>
    </row>
    <row r="8" spans="1:7" s="162" customFormat="1" ht="15" x14ac:dyDescent="0.3">
      <c r="A8" s="163"/>
      <c r="B8" s="167" t="s">
        <v>18</v>
      </c>
      <c r="C8" s="168"/>
      <c r="D8" s="169"/>
      <c r="E8" s="168"/>
      <c r="F8" s="170" t="s">
        <v>5</v>
      </c>
      <c r="G8" s="35"/>
    </row>
    <row r="9" spans="1:7" s="162" customFormat="1" ht="15" x14ac:dyDescent="0.3">
      <c r="A9" s="163"/>
      <c r="B9" s="167" t="s">
        <v>21</v>
      </c>
      <c r="C9" s="170" t="s">
        <v>22</v>
      </c>
      <c r="D9" s="169"/>
      <c r="E9" s="168"/>
      <c r="F9" s="167" t="s">
        <v>23</v>
      </c>
      <c r="G9" s="210">
        <v>43135</v>
      </c>
    </row>
    <row r="10" spans="1:7" s="162" customFormat="1" x14ac:dyDescent="0.3">
      <c r="A10" s="163"/>
      <c r="B10" s="31"/>
      <c r="C10" s="168"/>
      <c r="D10" s="168"/>
      <c r="E10" s="168"/>
      <c r="F10" s="168"/>
      <c r="G10" s="35"/>
    </row>
    <row r="11" spans="1:7" s="162" customFormat="1" ht="15" x14ac:dyDescent="0.3">
      <c r="A11" s="163"/>
      <c r="B11" s="167" t="s">
        <v>26</v>
      </c>
      <c r="C11" s="168"/>
      <c r="D11" s="169"/>
      <c r="E11" s="168"/>
      <c r="F11" s="168"/>
      <c r="G11" s="35"/>
    </row>
    <row r="12" spans="1:7" s="162" customFormat="1" ht="15" x14ac:dyDescent="0.3">
      <c r="A12" s="163"/>
      <c r="B12" s="31"/>
      <c r="C12" s="170" t="s">
        <v>338</v>
      </c>
      <c r="D12" s="168"/>
      <c r="E12" s="170"/>
      <c r="F12" s="168"/>
      <c r="G12" s="35"/>
    </row>
    <row r="13" spans="1:7" s="162" customFormat="1" x14ac:dyDescent="0.3">
      <c r="A13" s="163"/>
      <c r="B13" s="31"/>
      <c r="C13" s="168"/>
      <c r="D13" s="168"/>
      <c r="E13" s="168"/>
      <c r="F13" s="168"/>
      <c r="G13" s="35"/>
    </row>
    <row r="14" spans="1:7" s="162" customFormat="1" ht="15" x14ac:dyDescent="0.3">
      <c r="A14" s="163"/>
      <c r="B14" s="167" t="s">
        <v>29</v>
      </c>
      <c r="C14" s="168"/>
      <c r="D14" s="169"/>
      <c r="E14" s="168"/>
      <c r="F14" s="168"/>
      <c r="G14" s="35"/>
    </row>
    <row r="15" spans="1:7" s="162" customFormat="1" ht="15" x14ac:dyDescent="0.3">
      <c r="A15" s="163"/>
      <c r="B15" s="31"/>
      <c r="C15" s="168"/>
      <c r="D15" s="168"/>
      <c r="E15" s="170" t="str">
        <f>IF('Rekapitulace stavby'!E13="Vyplň údaj","",IF('Rekapitulace stavby'!E13="","",'Rekapitulace stavby'!E13))</f>
        <v/>
      </c>
      <c r="F15" s="168"/>
      <c r="G15" s="35"/>
    </row>
    <row r="16" spans="1:7" s="162" customFormat="1" x14ac:dyDescent="0.3">
      <c r="A16" s="163"/>
      <c r="B16" s="31"/>
      <c r="C16" s="168"/>
      <c r="D16" s="168"/>
      <c r="E16" s="168"/>
      <c r="F16" s="168"/>
      <c r="G16" s="35"/>
    </row>
    <row r="17" spans="1:7" s="162" customFormat="1" ht="15" x14ac:dyDescent="0.3">
      <c r="A17" s="163"/>
      <c r="B17" s="167" t="s">
        <v>31</v>
      </c>
      <c r="C17" s="168" t="s">
        <v>32</v>
      </c>
      <c r="D17" s="169"/>
      <c r="E17" s="168"/>
      <c r="F17" s="168"/>
      <c r="G17" s="35"/>
    </row>
    <row r="18" spans="1:7" s="162" customFormat="1" ht="15" x14ac:dyDescent="0.3">
      <c r="A18" s="163"/>
      <c r="B18" s="31"/>
      <c r="C18" s="168"/>
      <c r="D18" s="168"/>
      <c r="E18" s="170"/>
      <c r="F18" s="168"/>
      <c r="G18" s="35"/>
    </row>
    <row r="19" spans="1:7" s="162" customFormat="1" x14ac:dyDescent="0.3">
      <c r="A19" s="163"/>
      <c r="B19" s="31"/>
      <c r="C19" s="168"/>
      <c r="D19" s="168"/>
      <c r="E19" s="168"/>
      <c r="F19" s="168"/>
      <c r="G19" s="35"/>
    </row>
    <row r="20" spans="1:7" s="162" customFormat="1" ht="15" x14ac:dyDescent="0.3">
      <c r="A20" s="163"/>
      <c r="B20" s="167" t="s">
        <v>34</v>
      </c>
      <c r="C20" s="168"/>
      <c r="D20" s="169"/>
      <c r="E20" s="168"/>
      <c r="F20" s="168"/>
      <c r="G20" s="35"/>
    </row>
    <row r="21" spans="1:7" s="162" customFormat="1" ht="15" customHeight="1" x14ac:dyDescent="0.3">
      <c r="A21" s="5"/>
      <c r="B21" s="72"/>
      <c r="C21" s="171"/>
      <c r="D21" s="171"/>
      <c r="E21" s="250"/>
      <c r="F21" s="250"/>
      <c r="G21" s="251"/>
    </row>
    <row r="22" spans="1:7" s="162" customFormat="1" x14ac:dyDescent="0.3">
      <c r="A22" s="163"/>
      <c r="B22" s="31"/>
      <c r="C22" s="168"/>
      <c r="D22" s="168"/>
      <c r="E22" s="168"/>
      <c r="F22" s="168"/>
      <c r="G22" s="35"/>
    </row>
    <row r="23" spans="1:7" s="162" customFormat="1" x14ac:dyDescent="0.3">
      <c r="A23" s="163"/>
      <c r="B23" s="172"/>
      <c r="C23" s="168"/>
      <c r="D23" s="56"/>
      <c r="E23" s="56"/>
      <c r="F23" s="56"/>
      <c r="G23" s="73"/>
    </row>
    <row r="24" spans="1:7" s="162" customFormat="1" ht="18" x14ac:dyDescent="0.3">
      <c r="A24" s="163"/>
      <c r="B24" s="173" t="s">
        <v>36</v>
      </c>
      <c r="C24" s="168"/>
      <c r="D24" s="174"/>
      <c r="E24" s="168"/>
      <c r="F24" s="175">
        <f>F48</f>
        <v>0</v>
      </c>
      <c r="G24" s="35"/>
    </row>
    <row r="25" spans="1:7" s="162" customFormat="1" x14ac:dyDescent="0.3">
      <c r="A25" s="163"/>
      <c r="B25" s="172"/>
      <c r="C25" s="168"/>
      <c r="D25" s="56"/>
      <c r="E25" s="56"/>
      <c r="F25" s="56"/>
      <c r="G25" s="73"/>
    </row>
    <row r="26" spans="1:7" s="162" customFormat="1" x14ac:dyDescent="0.3">
      <c r="A26" s="163"/>
      <c r="B26" s="31"/>
      <c r="C26" s="168"/>
      <c r="D26" s="176" t="s">
        <v>38</v>
      </c>
      <c r="E26" s="176" t="s">
        <v>37</v>
      </c>
      <c r="F26" s="176" t="s">
        <v>39</v>
      </c>
      <c r="G26" s="35"/>
    </row>
    <row r="27" spans="1:7" s="162" customFormat="1" x14ac:dyDescent="0.3">
      <c r="A27" s="163"/>
      <c r="B27" s="177" t="s">
        <v>40</v>
      </c>
      <c r="C27" s="178" t="s">
        <v>41</v>
      </c>
      <c r="D27" s="179">
        <f>F24</f>
        <v>0</v>
      </c>
      <c r="E27" s="180">
        <v>0.21</v>
      </c>
      <c r="F27" s="179">
        <f>D27*E27</f>
        <v>0</v>
      </c>
      <c r="G27" s="35"/>
    </row>
    <row r="28" spans="1:7" s="162" customFormat="1" x14ac:dyDescent="0.3">
      <c r="A28" s="163"/>
      <c r="B28" s="31"/>
      <c r="C28" s="178" t="s">
        <v>42</v>
      </c>
      <c r="D28" s="179">
        <f>ROUND(SUM(AZ75:AZ144), 2)</f>
        <v>0</v>
      </c>
      <c r="E28" s="180">
        <v>0.15</v>
      </c>
      <c r="F28" s="179">
        <f>ROUND(ROUND((SUM(AX75:AX144)), 2)*E28, 2)</f>
        <v>0</v>
      </c>
      <c r="G28" s="35"/>
    </row>
    <row r="29" spans="1:7" s="162" customFormat="1" x14ac:dyDescent="0.3">
      <c r="A29" s="163"/>
      <c r="B29" s="31"/>
      <c r="C29" s="168"/>
      <c r="D29" s="168"/>
      <c r="E29" s="168"/>
      <c r="F29" s="168"/>
      <c r="G29" s="35"/>
    </row>
    <row r="30" spans="1:7" s="162" customFormat="1" ht="18" x14ac:dyDescent="0.3">
      <c r="A30" s="163"/>
      <c r="B30" s="181" t="s">
        <v>46</v>
      </c>
      <c r="C30" s="182"/>
      <c r="D30" s="74" t="s">
        <v>47</v>
      </c>
      <c r="E30" s="75" t="s">
        <v>48</v>
      </c>
      <c r="F30" s="76">
        <f>SUM(F24:F28)</f>
        <v>0</v>
      </c>
      <c r="G30" s="183"/>
    </row>
    <row r="31" spans="1:7" s="162" customFormat="1" x14ac:dyDescent="0.3">
      <c r="A31" s="163"/>
      <c r="B31" s="45"/>
      <c r="C31" s="46"/>
      <c r="D31" s="46"/>
      <c r="E31" s="46"/>
      <c r="F31" s="46"/>
      <c r="G31" s="47"/>
    </row>
    <row r="32" spans="1:7" s="162" customFormat="1" x14ac:dyDescent="0.3"/>
    <row r="33" spans="1:7" s="162" customFormat="1" x14ac:dyDescent="0.3"/>
    <row r="34" spans="1:7" s="162" customFormat="1" x14ac:dyDescent="0.3"/>
    <row r="35" spans="1:7" s="162" customFormat="1" x14ac:dyDescent="0.3">
      <c r="A35" s="163"/>
      <c r="B35" s="48"/>
      <c r="C35" s="49"/>
      <c r="D35" s="49"/>
      <c r="E35" s="49"/>
      <c r="F35" s="49"/>
      <c r="G35" s="77"/>
    </row>
    <row r="36" spans="1:7" s="162" customFormat="1" ht="21" x14ac:dyDescent="0.3">
      <c r="A36" s="163"/>
      <c r="B36" s="164" t="s">
        <v>74</v>
      </c>
      <c r="C36" s="168"/>
      <c r="D36" s="168"/>
      <c r="E36" s="168"/>
      <c r="F36" s="168"/>
      <c r="G36" s="35"/>
    </row>
    <row r="37" spans="1:7" s="162" customFormat="1" x14ac:dyDescent="0.3">
      <c r="A37" s="163"/>
      <c r="B37" s="31"/>
      <c r="C37" s="168"/>
      <c r="D37" s="168"/>
      <c r="E37" s="168"/>
      <c r="F37" s="168"/>
      <c r="G37" s="35"/>
    </row>
    <row r="38" spans="1:7" s="162" customFormat="1" ht="38.25" customHeight="1" x14ac:dyDescent="0.3">
      <c r="A38" s="163"/>
      <c r="B38" s="167" t="s">
        <v>16</v>
      </c>
      <c r="C38" s="255" t="s">
        <v>335</v>
      </c>
      <c r="D38" s="255"/>
      <c r="E38" s="255"/>
      <c r="F38" s="255"/>
      <c r="G38" s="256"/>
    </row>
    <row r="39" spans="1:7" s="162" customFormat="1" ht="13.5" customHeight="1" x14ac:dyDescent="0.3">
      <c r="A39" s="163"/>
      <c r="B39" s="31"/>
      <c r="C39" s="168"/>
      <c r="D39" s="168"/>
      <c r="E39" s="252"/>
      <c r="F39" s="253"/>
      <c r="G39" s="254"/>
    </row>
    <row r="40" spans="1:7" s="162" customFormat="1" x14ac:dyDescent="0.3">
      <c r="A40" s="163"/>
      <c r="B40" s="31"/>
      <c r="C40" s="168"/>
      <c r="D40" s="168"/>
      <c r="E40" s="168"/>
      <c r="F40" s="168"/>
      <c r="G40" s="35"/>
    </row>
    <row r="41" spans="1:7" s="162" customFormat="1" ht="15" x14ac:dyDescent="0.3">
      <c r="A41" s="163"/>
      <c r="B41" s="167" t="s">
        <v>21</v>
      </c>
      <c r="C41" s="170" t="s">
        <v>22</v>
      </c>
      <c r="D41" s="168"/>
      <c r="E41" s="168"/>
      <c r="F41" s="170"/>
      <c r="G41" s="35"/>
    </row>
    <row r="42" spans="1:7" s="162" customFormat="1" x14ac:dyDescent="0.3">
      <c r="A42" s="163"/>
      <c r="B42" s="31"/>
      <c r="C42" s="168"/>
      <c r="D42" s="168"/>
      <c r="E42" s="168"/>
      <c r="F42" s="168"/>
      <c r="G42" s="35"/>
    </row>
    <row r="43" spans="1:7" s="162" customFormat="1" ht="15" customHeight="1" x14ac:dyDescent="0.3">
      <c r="A43" s="163"/>
      <c r="B43" s="167" t="s">
        <v>26</v>
      </c>
      <c r="C43" s="170" t="str">
        <f>C12</f>
        <v>Město Jáchymov</v>
      </c>
      <c r="D43" s="168"/>
      <c r="E43" s="168"/>
      <c r="F43" s="170"/>
      <c r="G43" s="35"/>
    </row>
    <row r="44" spans="1:7" s="162" customFormat="1" ht="15" x14ac:dyDescent="0.3">
      <c r="A44" s="163"/>
      <c r="B44" s="167" t="s">
        <v>29</v>
      </c>
      <c r="C44" s="169"/>
      <c r="D44" s="168"/>
      <c r="E44" s="168"/>
      <c r="F44" s="170" t="str">
        <f>IF(E15="","",E15)</f>
        <v/>
      </c>
      <c r="G44" s="35"/>
    </row>
    <row r="45" spans="1:7" s="162" customFormat="1" x14ac:dyDescent="0.3">
      <c r="A45" s="163"/>
      <c r="B45" s="31"/>
      <c r="C45" s="168"/>
      <c r="D45" s="168"/>
      <c r="E45" s="168"/>
      <c r="F45" s="168"/>
      <c r="G45" s="35"/>
    </row>
    <row r="46" spans="1:7" s="162" customFormat="1" ht="15" x14ac:dyDescent="0.3">
      <c r="A46" s="163"/>
      <c r="B46" s="184" t="s">
        <v>75</v>
      </c>
      <c r="C46" s="182"/>
      <c r="D46" s="182"/>
      <c r="E46" s="182"/>
      <c r="F46" s="185" t="s">
        <v>76</v>
      </c>
      <c r="G46" s="186"/>
    </row>
    <row r="47" spans="1:7" s="162" customFormat="1" x14ac:dyDescent="0.3">
      <c r="A47" s="163"/>
      <c r="B47" s="31"/>
      <c r="C47" s="168"/>
      <c r="D47" s="168"/>
      <c r="E47" s="168"/>
      <c r="F47" s="168"/>
      <c r="G47" s="35"/>
    </row>
    <row r="48" spans="1:7" s="162" customFormat="1" ht="18" x14ac:dyDescent="0.3">
      <c r="A48" s="163"/>
      <c r="B48" s="187" t="s">
        <v>77</v>
      </c>
      <c r="C48" s="168"/>
      <c r="D48" s="168"/>
      <c r="E48" s="168"/>
      <c r="F48" s="175">
        <f>E67</f>
        <v>0</v>
      </c>
      <c r="G48" s="35"/>
    </row>
    <row r="49" spans="1:7" s="162" customFormat="1" ht="18" x14ac:dyDescent="0.3">
      <c r="A49" s="6"/>
      <c r="B49" s="78"/>
      <c r="C49" s="188"/>
      <c r="D49" s="79"/>
      <c r="E49" s="80"/>
      <c r="F49" s="80"/>
      <c r="G49" s="189"/>
    </row>
    <row r="50" spans="1:7" s="162" customFormat="1" ht="15" x14ac:dyDescent="0.3">
      <c r="A50" s="7"/>
      <c r="B50" s="81"/>
      <c r="C50" s="190"/>
      <c r="D50" s="82"/>
      <c r="E50" s="83"/>
      <c r="F50" s="83"/>
      <c r="G50" s="191"/>
    </row>
    <row r="51" spans="1:7" s="162" customFormat="1" ht="15" x14ac:dyDescent="0.3">
      <c r="A51" s="7"/>
      <c r="B51" s="81"/>
      <c r="C51" s="190"/>
      <c r="D51" s="82"/>
      <c r="E51" s="83"/>
      <c r="F51" s="83"/>
      <c r="G51" s="191"/>
    </row>
    <row r="52" spans="1:7" s="162" customFormat="1" ht="18" x14ac:dyDescent="0.3">
      <c r="A52" s="6"/>
      <c r="B52" s="78"/>
      <c r="C52" s="188"/>
      <c r="D52" s="79"/>
      <c r="E52" s="80"/>
      <c r="F52" s="80"/>
      <c r="G52" s="189"/>
    </row>
    <row r="53" spans="1:7" s="162" customFormat="1" ht="15" x14ac:dyDescent="0.3">
      <c r="A53" s="7"/>
      <c r="B53" s="81"/>
      <c r="C53" s="190"/>
      <c r="D53" s="82"/>
      <c r="E53" s="83"/>
      <c r="F53" s="83"/>
      <c r="G53" s="191"/>
    </row>
    <row r="54" spans="1:7" s="162" customFormat="1" ht="15" customHeight="1" x14ac:dyDescent="0.3">
      <c r="A54" s="7"/>
      <c r="B54" s="81"/>
      <c r="C54" s="190"/>
      <c r="D54" s="82"/>
      <c r="E54" s="83"/>
      <c r="F54" s="83"/>
      <c r="G54" s="191"/>
    </row>
    <row r="55" spans="1:7" s="162" customFormat="1" ht="15" x14ac:dyDescent="0.3">
      <c r="A55" s="7"/>
      <c r="B55" s="81"/>
      <c r="C55" s="190"/>
      <c r="D55" s="82"/>
      <c r="E55" s="83"/>
      <c r="F55" s="83"/>
      <c r="G55" s="191"/>
    </row>
    <row r="56" spans="1:7" s="162" customFormat="1" ht="15" x14ac:dyDescent="0.3">
      <c r="A56" s="7"/>
      <c r="B56" s="81"/>
      <c r="C56" s="190"/>
      <c r="D56" s="82"/>
      <c r="E56" s="83"/>
      <c r="F56" s="83"/>
      <c r="G56" s="191"/>
    </row>
    <row r="57" spans="1:7" s="162" customFormat="1" ht="15" x14ac:dyDescent="0.3">
      <c r="A57" s="7"/>
      <c r="B57" s="81"/>
      <c r="C57" s="190"/>
      <c r="D57" s="82"/>
      <c r="E57" s="83"/>
      <c r="F57" s="83"/>
      <c r="G57" s="191"/>
    </row>
    <row r="58" spans="1:7" s="162" customFormat="1" ht="15" x14ac:dyDescent="0.3">
      <c r="A58" s="7"/>
      <c r="B58" s="81"/>
      <c r="C58" s="190"/>
      <c r="D58" s="82"/>
      <c r="E58" s="83"/>
      <c r="F58" s="83"/>
      <c r="G58" s="191"/>
    </row>
    <row r="59" spans="1:7" s="162" customFormat="1" x14ac:dyDescent="0.3">
      <c r="A59" s="163"/>
      <c r="B59" s="31"/>
      <c r="C59" s="168"/>
      <c r="D59" s="168"/>
      <c r="E59" s="168"/>
      <c r="F59" s="168"/>
      <c r="G59" s="35"/>
    </row>
    <row r="60" spans="1:7" s="162" customFormat="1" x14ac:dyDescent="0.3">
      <c r="A60" s="163"/>
      <c r="B60" s="45"/>
      <c r="C60" s="46"/>
      <c r="D60" s="46"/>
      <c r="E60" s="46"/>
      <c r="F60" s="46"/>
      <c r="G60" s="47"/>
    </row>
    <row r="61" spans="1:7" s="162" customFormat="1" x14ac:dyDescent="0.3"/>
    <row r="62" spans="1:7" s="162" customFormat="1" x14ac:dyDescent="0.3"/>
    <row r="63" spans="1:7" s="162" customFormat="1" x14ac:dyDescent="0.3"/>
    <row r="64" spans="1:7" s="162" customFormat="1" x14ac:dyDescent="0.3"/>
    <row r="65" spans="1:7" s="162" customFormat="1" x14ac:dyDescent="0.3"/>
    <row r="66" spans="1:7" s="162" customFormat="1" x14ac:dyDescent="0.3">
      <c r="A66" s="212" t="s">
        <v>78</v>
      </c>
      <c r="B66" s="212" t="s">
        <v>79</v>
      </c>
      <c r="C66" s="212" t="s">
        <v>268</v>
      </c>
      <c r="D66" s="212" t="s">
        <v>269</v>
      </c>
      <c r="E66" s="212" t="s">
        <v>334</v>
      </c>
      <c r="F66" s="248" t="s">
        <v>270</v>
      </c>
      <c r="G66" s="248"/>
    </row>
    <row r="67" spans="1:7" s="162" customFormat="1" ht="18" x14ac:dyDescent="0.3">
      <c r="A67" s="271" t="s">
        <v>77</v>
      </c>
      <c r="B67" s="272"/>
      <c r="C67" s="165"/>
      <c r="D67" s="165"/>
      <c r="E67" s="273">
        <f>SUM(E70:E129)</f>
        <v>0</v>
      </c>
      <c r="F67" s="274"/>
      <c r="G67" s="275"/>
    </row>
    <row r="68" spans="1:7" s="162" customFormat="1" x14ac:dyDescent="0.3">
      <c r="A68" s="276"/>
      <c r="B68" s="165"/>
      <c r="C68" s="165"/>
      <c r="D68" s="165"/>
      <c r="E68" s="165"/>
      <c r="F68" s="165"/>
      <c r="G68" s="275"/>
    </row>
    <row r="69" spans="1:7" s="162" customFormat="1" x14ac:dyDescent="0.3">
      <c r="A69" s="276"/>
      <c r="B69" s="165"/>
      <c r="C69" s="165"/>
      <c r="D69" s="165"/>
      <c r="E69" s="165"/>
      <c r="F69" s="165"/>
      <c r="G69" s="275"/>
    </row>
    <row r="70" spans="1:7" x14ac:dyDescent="0.3">
      <c r="A70" s="192" t="s">
        <v>271</v>
      </c>
      <c r="B70" s="192" t="s">
        <v>333</v>
      </c>
      <c r="C70" s="192">
        <v>2</v>
      </c>
      <c r="D70" s="193"/>
      <c r="E70" s="193">
        <f>C70*D70</f>
        <v>0</v>
      </c>
      <c r="F70" s="249" t="s">
        <v>332</v>
      </c>
      <c r="G70" s="249"/>
    </row>
    <row r="71" spans="1:7" s="162" customFormat="1" ht="66" customHeight="1" x14ac:dyDescent="0.3">
      <c r="A71" s="277" t="s">
        <v>84</v>
      </c>
      <c r="B71" s="196" t="s">
        <v>345</v>
      </c>
      <c r="C71" s="195"/>
      <c r="D71" s="197"/>
      <c r="E71" s="197"/>
      <c r="F71" s="197"/>
      <c r="G71" s="278"/>
    </row>
    <row r="72" spans="1:7" x14ac:dyDescent="0.3">
      <c r="A72" s="192" t="s">
        <v>272</v>
      </c>
      <c r="B72" s="192" t="s">
        <v>301</v>
      </c>
      <c r="C72" s="192">
        <v>1</v>
      </c>
      <c r="D72" s="193"/>
      <c r="E72" s="193">
        <f t="shared" ref="E72:E128" si="0">C72*D72</f>
        <v>0</v>
      </c>
      <c r="F72" s="248" t="s">
        <v>303</v>
      </c>
      <c r="G72" s="248"/>
    </row>
    <row r="73" spans="1:7" s="162" customFormat="1" ht="94.5" x14ac:dyDescent="0.3">
      <c r="A73" s="279" t="s">
        <v>84</v>
      </c>
      <c r="B73" s="199" t="s">
        <v>346</v>
      </c>
      <c r="C73" s="198"/>
      <c r="D73" s="200"/>
      <c r="E73" s="200"/>
      <c r="F73" s="200"/>
      <c r="G73" s="280"/>
    </row>
    <row r="74" spans="1:7" ht="13.5" customHeight="1" x14ac:dyDescent="0.3">
      <c r="A74" s="192" t="s">
        <v>273</v>
      </c>
      <c r="B74" s="192" t="s">
        <v>304</v>
      </c>
      <c r="C74" s="192">
        <v>1</v>
      </c>
      <c r="D74" s="193"/>
      <c r="E74" s="193">
        <f t="shared" si="0"/>
        <v>0</v>
      </c>
      <c r="F74" s="248" t="s">
        <v>303</v>
      </c>
      <c r="G74" s="248"/>
    </row>
    <row r="75" spans="1:7" s="162" customFormat="1" ht="54" x14ac:dyDescent="0.3">
      <c r="A75" s="279" t="s">
        <v>84</v>
      </c>
      <c r="B75" s="199" t="s">
        <v>305</v>
      </c>
      <c r="C75" s="198"/>
      <c r="D75" s="200"/>
      <c r="E75" s="200"/>
      <c r="F75" s="200"/>
      <c r="G75" s="280"/>
    </row>
    <row r="76" spans="1:7" x14ac:dyDescent="0.3">
      <c r="A76" s="192" t="s">
        <v>274</v>
      </c>
      <c r="B76" s="192" t="s">
        <v>306</v>
      </c>
      <c r="C76" s="192">
        <v>1</v>
      </c>
      <c r="D76" s="193"/>
      <c r="E76" s="193">
        <f t="shared" si="0"/>
        <v>0</v>
      </c>
      <c r="F76" s="248" t="s">
        <v>308</v>
      </c>
      <c r="G76" s="248"/>
    </row>
    <row r="77" spans="1:7" s="162" customFormat="1" ht="54" x14ac:dyDescent="0.3">
      <c r="A77" s="279" t="s">
        <v>84</v>
      </c>
      <c r="B77" s="199" t="s">
        <v>307</v>
      </c>
      <c r="C77" s="198"/>
      <c r="D77" s="200"/>
      <c r="E77" s="200"/>
      <c r="F77" s="200"/>
      <c r="G77" s="280"/>
    </row>
    <row r="78" spans="1:7" ht="15" customHeight="1" x14ac:dyDescent="0.3">
      <c r="A78" s="192" t="s">
        <v>275</v>
      </c>
      <c r="B78" s="192" t="s">
        <v>309</v>
      </c>
      <c r="C78" s="192">
        <v>1</v>
      </c>
      <c r="D78" s="193"/>
      <c r="E78" s="193">
        <f t="shared" si="0"/>
        <v>0</v>
      </c>
      <c r="F78" s="248" t="s">
        <v>308</v>
      </c>
      <c r="G78" s="248"/>
    </row>
    <row r="79" spans="1:7" s="162" customFormat="1" x14ac:dyDescent="0.3">
      <c r="A79" s="279" t="s">
        <v>84</v>
      </c>
      <c r="B79" s="198" t="s">
        <v>310</v>
      </c>
      <c r="C79" s="198"/>
      <c r="D79" s="200"/>
      <c r="E79" s="200"/>
      <c r="F79" s="200"/>
      <c r="G79" s="280"/>
    </row>
    <row r="80" spans="1:7" x14ac:dyDescent="0.3">
      <c r="A80" s="192" t="s">
        <v>276</v>
      </c>
      <c r="B80" s="192" t="s">
        <v>311</v>
      </c>
      <c r="C80" s="192">
        <v>1</v>
      </c>
      <c r="D80" s="193"/>
      <c r="E80" s="193">
        <f t="shared" si="0"/>
        <v>0</v>
      </c>
      <c r="F80" s="248" t="s">
        <v>308</v>
      </c>
      <c r="G80" s="248"/>
    </row>
    <row r="81" spans="1:7" s="162" customFormat="1" ht="27" x14ac:dyDescent="0.3">
      <c r="A81" s="279" t="s">
        <v>84</v>
      </c>
      <c r="B81" s="199" t="s">
        <v>312</v>
      </c>
      <c r="C81" s="198"/>
      <c r="D81" s="200"/>
      <c r="E81" s="200"/>
      <c r="F81" s="200"/>
      <c r="G81" s="280"/>
    </row>
    <row r="82" spans="1:7" x14ac:dyDescent="0.3">
      <c r="A82" s="192" t="s">
        <v>277</v>
      </c>
      <c r="B82" s="192" t="s">
        <v>313</v>
      </c>
      <c r="C82" s="192">
        <v>1</v>
      </c>
      <c r="D82" s="193"/>
      <c r="E82" s="193">
        <f t="shared" si="0"/>
        <v>0</v>
      </c>
      <c r="F82" s="248" t="s">
        <v>308</v>
      </c>
      <c r="G82" s="248"/>
    </row>
    <row r="83" spans="1:7" s="162" customFormat="1" ht="27" x14ac:dyDescent="0.3">
      <c r="A83" s="279" t="s">
        <v>84</v>
      </c>
      <c r="B83" s="199" t="s">
        <v>314</v>
      </c>
      <c r="C83" s="198"/>
      <c r="D83" s="200"/>
      <c r="E83" s="200"/>
      <c r="F83" s="200"/>
      <c r="G83" s="280"/>
    </row>
    <row r="84" spans="1:7" x14ac:dyDescent="0.3">
      <c r="A84" s="192" t="s">
        <v>278</v>
      </c>
      <c r="B84" s="192" t="s">
        <v>315</v>
      </c>
      <c r="C84" s="192">
        <v>1</v>
      </c>
      <c r="D84" s="193"/>
      <c r="E84" s="193">
        <f t="shared" si="0"/>
        <v>0</v>
      </c>
      <c r="F84" s="248" t="s">
        <v>308</v>
      </c>
      <c r="G84" s="248"/>
    </row>
    <row r="85" spans="1:7" s="162" customFormat="1" ht="67.5" x14ac:dyDescent="0.3">
      <c r="A85" s="281" t="s">
        <v>84</v>
      </c>
      <c r="B85" s="202" t="s">
        <v>347</v>
      </c>
      <c r="C85" s="201"/>
      <c r="D85" s="203"/>
      <c r="E85" s="203"/>
      <c r="F85" s="203"/>
      <c r="G85" s="282"/>
    </row>
    <row r="86" spans="1:7" x14ac:dyDescent="0.3">
      <c r="A86" s="192" t="s">
        <v>279</v>
      </c>
      <c r="B86" s="194" t="s">
        <v>316</v>
      </c>
      <c r="C86" s="192">
        <v>1</v>
      </c>
      <c r="D86" s="193"/>
      <c r="E86" s="193">
        <f t="shared" si="0"/>
        <v>0</v>
      </c>
      <c r="F86" s="248" t="s">
        <v>308</v>
      </c>
      <c r="G86" s="248"/>
    </row>
    <row r="87" spans="1:7" s="162" customFormat="1" ht="27" x14ac:dyDescent="0.3">
      <c r="A87" s="281" t="s">
        <v>84</v>
      </c>
      <c r="B87" s="202" t="s">
        <v>317</v>
      </c>
      <c r="C87" s="201"/>
      <c r="D87" s="203"/>
      <c r="E87" s="203"/>
      <c r="F87" s="203"/>
      <c r="G87" s="282"/>
    </row>
    <row r="88" spans="1:7" x14ac:dyDescent="0.3">
      <c r="A88" s="192" t="s">
        <v>280</v>
      </c>
      <c r="B88" s="192" t="s">
        <v>318</v>
      </c>
      <c r="C88" s="192">
        <v>1</v>
      </c>
      <c r="D88" s="193"/>
      <c r="E88" s="193">
        <f t="shared" si="0"/>
        <v>0</v>
      </c>
      <c r="F88" s="248" t="s">
        <v>308</v>
      </c>
      <c r="G88" s="248"/>
    </row>
    <row r="89" spans="1:7" s="162" customFormat="1" x14ac:dyDescent="0.3">
      <c r="A89" s="281" t="s">
        <v>84</v>
      </c>
      <c r="B89" s="201" t="s">
        <v>319</v>
      </c>
      <c r="C89" s="201"/>
      <c r="D89" s="203"/>
      <c r="E89" s="203"/>
      <c r="F89" s="203"/>
      <c r="G89" s="282"/>
    </row>
    <row r="90" spans="1:7" x14ac:dyDescent="0.3">
      <c r="A90" s="192" t="s">
        <v>281</v>
      </c>
      <c r="B90" s="192" t="s">
        <v>320</v>
      </c>
      <c r="C90" s="192">
        <v>1</v>
      </c>
      <c r="D90" s="193"/>
      <c r="E90" s="193">
        <f t="shared" si="0"/>
        <v>0</v>
      </c>
      <c r="F90" s="248" t="s">
        <v>308</v>
      </c>
      <c r="G90" s="248"/>
    </row>
    <row r="91" spans="1:7" s="162" customFormat="1" x14ac:dyDescent="0.3">
      <c r="A91" s="281" t="s">
        <v>84</v>
      </c>
      <c r="B91" s="201" t="s">
        <v>321</v>
      </c>
      <c r="C91" s="201"/>
      <c r="D91" s="203"/>
      <c r="E91" s="203"/>
      <c r="F91" s="203"/>
      <c r="G91" s="282"/>
    </row>
    <row r="92" spans="1:7" x14ac:dyDescent="0.3">
      <c r="A92" s="192" t="s">
        <v>282</v>
      </c>
      <c r="B92" s="192" t="s">
        <v>322</v>
      </c>
      <c r="C92" s="192">
        <v>1</v>
      </c>
      <c r="D92" s="193"/>
      <c r="E92" s="193">
        <f t="shared" si="0"/>
        <v>0</v>
      </c>
      <c r="F92" s="248" t="s">
        <v>308</v>
      </c>
      <c r="G92" s="248"/>
    </row>
    <row r="93" spans="1:7" s="162" customFormat="1" x14ac:dyDescent="0.3">
      <c r="A93" s="281" t="s">
        <v>84</v>
      </c>
      <c r="B93" s="201" t="s">
        <v>323</v>
      </c>
      <c r="C93" s="201"/>
      <c r="D93" s="203"/>
      <c r="E93" s="203"/>
      <c r="F93" s="203"/>
      <c r="G93" s="282"/>
    </row>
    <row r="94" spans="1:7" x14ac:dyDescent="0.3">
      <c r="A94" s="192" t="s">
        <v>283</v>
      </c>
      <c r="B94" s="192" t="s">
        <v>324</v>
      </c>
      <c r="C94" s="192">
        <v>1</v>
      </c>
      <c r="D94" s="193"/>
      <c r="E94" s="193">
        <f t="shared" si="0"/>
        <v>0</v>
      </c>
      <c r="F94" s="248" t="s">
        <v>308</v>
      </c>
      <c r="G94" s="248"/>
    </row>
    <row r="95" spans="1:7" s="162" customFormat="1" ht="40.5" x14ac:dyDescent="0.3">
      <c r="A95" s="281" t="s">
        <v>84</v>
      </c>
      <c r="B95" s="202" t="s">
        <v>325</v>
      </c>
      <c r="C95" s="201"/>
      <c r="D95" s="203"/>
      <c r="E95" s="203"/>
      <c r="F95" s="203"/>
      <c r="G95" s="282"/>
    </row>
    <row r="96" spans="1:7" x14ac:dyDescent="0.3">
      <c r="A96" s="192" t="s">
        <v>284</v>
      </c>
      <c r="B96" s="192" t="s">
        <v>326</v>
      </c>
      <c r="C96" s="192">
        <v>1</v>
      </c>
      <c r="D96" s="193"/>
      <c r="E96" s="193">
        <f t="shared" si="0"/>
        <v>0</v>
      </c>
      <c r="F96" s="248" t="s">
        <v>308</v>
      </c>
      <c r="G96" s="248"/>
    </row>
    <row r="97" spans="1:7" s="162" customFormat="1" ht="40.5" x14ac:dyDescent="0.3">
      <c r="A97" s="281" t="s">
        <v>84</v>
      </c>
      <c r="B97" s="202" t="s">
        <v>327</v>
      </c>
      <c r="C97" s="201"/>
      <c r="D97" s="203"/>
      <c r="E97" s="203"/>
      <c r="F97" s="203"/>
      <c r="G97" s="282"/>
    </row>
    <row r="98" spans="1:7" x14ac:dyDescent="0.3">
      <c r="A98" s="192" t="s">
        <v>285</v>
      </c>
      <c r="B98" s="192" t="s">
        <v>328</v>
      </c>
      <c r="C98" s="192">
        <v>1</v>
      </c>
      <c r="D98" s="193"/>
      <c r="E98" s="193">
        <f t="shared" si="0"/>
        <v>0</v>
      </c>
      <c r="F98" s="248" t="s">
        <v>308</v>
      </c>
      <c r="G98" s="248"/>
    </row>
    <row r="99" spans="1:7" s="162" customFormat="1" x14ac:dyDescent="0.3">
      <c r="A99" s="281" t="s">
        <v>84</v>
      </c>
      <c r="B99" s="201"/>
      <c r="C99" s="201"/>
      <c r="D99" s="203"/>
      <c r="E99" s="203"/>
      <c r="F99" s="203"/>
      <c r="G99" s="282"/>
    </row>
    <row r="100" spans="1:7" ht="27" x14ac:dyDescent="0.3">
      <c r="A100" s="192" t="s">
        <v>286</v>
      </c>
      <c r="B100" s="194" t="s">
        <v>330</v>
      </c>
      <c r="C100" s="192">
        <v>1</v>
      </c>
      <c r="D100" s="193"/>
      <c r="E100" s="193">
        <f t="shared" si="0"/>
        <v>0</v>
      </c>
      <c r="F100" s="248" t="s">
        <v>329</v>
      </c>
      <c r="G100" s="248"/>
    </row>
    <row r="101" spans="1:7" s="162" customFormat="1" ht="67.5" x14ac:dyDescent="0.3">
      <c r="A101" s="281" t="s">
        <v>84</v>
      </c>
      <c r="B101" s="202" t="s">
        <v>348</v>
      </c>
      <c r="C101" s="201"/>
      <c r="D101" s="203"/>
      <c r="E101" s="203"/>
      <c r="F101" s="203"/>
      <c r="G101" s="282"/>
    </row>
    <row r="102" spans="1:7" ht="27" x14ac:dyDescent="0.3">
      <c r="A102" s="192" t="s">
        <v>287</v>
      </c>
      <c r="B102" s="194" t="s">
        <v>301</v>
      </c>
      <c r="C102" s="194">
        <v>1</v>
      </c>
      <c r="D102" s="193"/>
      <c r="E102" s="193">
        <f t="shared" si="0"/>
        <v>0</v>
      </c>
      <c r="F102" s="248" t="s">
        <v>331</v>
      </c>
      <c r="G102" s="248"/>
    </row>
    <row r="103" spans="1:7" s="162" customFormat="1" ht="81" x14ac:dyDescent="0.3">
      <c r="A103" s="281" t="s">
        <v>84</v>
      </c>
      <c r="B103" s="202" t="s">
        <v>302</v>
      </c>
      <c r="C103" s="202"/>
      <c r="D103" s="203"/>
      <c r="E103" s="203"/>
      <c r="F103" s="203"/>
      <c r="G103" s="282"/>
    </row>
    <row r="104" spans="1:7" x14ac:dyDescent="0.3">
      <c r="A104" s="192" t="s">
        <v>288</v>
      </c>
      <c r="B104" s="194" t="s">
        <v>304</v>
      </c>
      <c r="C104" s="194">
        <v>1</v>
      </c>
      <c r="D104" s="193"/>
      <c r="E104" s="193">
        <f t="shared" si="0"/>
        <v>0</v>
      </c>
      <c r="F104" s="248" t="s">
        <v>331</v>
      </c>
      <c r="G104" s="248"/>
    </row>
    <row r="105" spans="1:7" s="162" customFormat="1" ht="54" x14ac:dyDescent="0.3">
      <c r="A105" s="283" t="s">
        <v>84</v>
      </c>
      <c r="B105" s="207" t="s">
        <v>305</v>
      </c>
      <c r="C105" s="207"/>
      <c r="D105" s="206"/>
      <c r="E105" s="206"/>
      <c r="F105" s="206"/>
      <c r="G105" s="284"/>
    </row>
    <row r="106" spans="1:7" x14ac:dyDescent="0.3">
      <c r="A106" s="192" t="s">
        <v>289</v>
      </c>
      <c r="B106" s="194" t="s">
        <v>306</v>
      </c>
      <c r="C106" s="194">
        <v>1</v>
      </c>
      <c r="D106" s="193"/>
      <c r="E106" s="193">
        <f t="shared" si="0"/>
        <v>0</v>
      </c>
      <c r="F106" s="248" t="s">
        <v>331</v>
      </c>
      <c r="G106" s="248"/>
    </row>
    <row r="107" spans="1:7" s="162" customFormat="1" ht="54" x14ac:dyDescent="0.3">
      <c r="A107" s="283" t="s">
        <v>84</v>
      </c>
      <c r="B107" s="207" t="s">
        <v>307</v>
      </c>
      <c r="C107" s="207"/>
      <c r="D107" s="206"/>
      <c r="E107" s="206"/>
      <c r="F107" s="206"/>
      <c r="G107" s="284"/>
    </row>
    <row r="108" spans="1:7" x14ac:dyDescent="0.3">
      <c r="A108" s="192" t="s">
        <v>290</v>
      </c>
      <c r="B108" s="194" t="s">
        <v>309</v>
      </c>
      <c r="C108" s="194">
        <v>1</v>
      </c>
      <c r="D108" s="193"/>
      <c r="E108" s="193">
        <f t="shared" si="0"/>
        <v>0</v>
      </c>
      <c r="F108" s="248" t="s">
        <v>331</v>
      </c>
      <c r="G108" s="248"/>
    </row>
    <row r="109" spans="1:7" s="162" customFormat="1" x14ac:dyDescent="0.3">
      <c r="A109" s="283" t="s">
        <v>84</v>
      </c>
      <c r="B109" s="207" t="s">
        <v>310</v>
      </c>
      <c r="C109" s="207"/>
      <c r="D109" s="206"/>
      <c r="E109" s="206"/>
      <c r="F109" s="206"/>
      <c r="G109" s="284"/>
    </row>
    <row r="110" spans="1:7" x14ac:dyDescent="0.3">
      <c r="A110" s="192" t="s">
        <v>291</v>
      </c>
      <c r="B110" s="194" t="s">
        <v>311</v>
      </c>
      <c r="C110" s="194">
        <v>1</v>
      </c>
      <c r="D110" s="193"/>
      <c r="E110" s="193">
        <f t="shared" si="0"/>
        <v>0</v>
      </c>
      <c r="F110" s="248" t="s">
        <v>331</v>
      </c>
      <c r="G110" s="248"/>
    </row>
    <row r="111" spans="1:7" s="162" customFormat="1" ht="27" x14ac:dyDescent="0.3">
      <c r="A111" s="283" t="s">
        <v>84</v>
      </c>
      <c r="B111" s="207" t="s">
        <v>312</v>
      </c>
      <c r="C111" s="207"/>
      <c r="D111" s="206"/>
      <c r="E111" s="206"/>
      <c r="F111" s="206"/>
      <c r="G111" s="284"/>
    </row>
    <row r="112" spans="1:7" x14ac:dyDescent="0.3">
      <c r="A112" s="192" t="s">
        <v>292</v>
      </c>
      <c r="B112" s="194" t="s">
        <v>315</v>
      </c>
      <c r="C112" s="194">
        <v>1</v>
      </c>
      <c r="D112" s="193"/>
      <c r="E112" s="193">
        <f t="shared" si="0"/>
        <v>0</v>
      </c>
      <c r="F112" s="248" t="s">
        <v>331</v>
      </c>
      <c r="G112" s="248"/>
    </row>
    <row r="113" spans="1:11" s="162" customFormat="1" ht="67.5" x14ac:dyDescent="0.3">
      <c r="A113" s="283" t="s">
        <v>84</v>
      </c>
      <c r="B113" s="207" t="s">
        <v>347</v>
      </c>
      <c r="C113" s="207"/>
      <c r="D113" s="206"/>
      <c r="E113" s="206"/>
      <c r="F113" s="206"/>
      <c r="G113" s="284"/>
    </row>
    <row r="114" spans="1:11" x14ac:dyDescent="0.3">
      <c r="A114" s="192" t="s">
        <v>293</v>
      </c>
      <c r="B114" s="194" t="s">
        <v>316</v>
      </c>
      <c r="C114" s="194">
        <v>1</v>
      </c>
      <c r="D114" s="193"/>
      <c r="E114" s="193">
        <f t="shared" si="0"/>
        <v>0</v>
      </c>
      <c r="F114" s="248" t="s">
        <v>331</v>
      </c>
      <c r="G114" s="248"/>
    </row>
    <row r="115" spans="1:11" s="162" customFormat="1" ht="27" x14ac:dyDescent="0.3">
      <c r="A115" s="283" t="s">
        <v>84</v>
      </c>
      <c r="B115" s="207" t="s">
        <v>317</v>
      </c>
      <c r="C115" s="207"/>
      <c r="D115" s="206"/>
      <c r="E115" s="206"/>
      <c r="F115" s="206"/>
      <c r="G115" s="284"/>
    </row>
    <row r="116" spans="1:11" x14ac:dyDescent="0.3">
      <c r="A116" s="192" t="s">
        <v>294</v>
      </c>
      <c r="B116" s="194" t="s">
        <v>318</v>
      </c>
      <c r="C116" s="194">
        <v>1</v>
      </c>
      <c r="D116" s="193"/>
      <c r="E116" s="193">
        <f t="shared" si="0"/>
        <v>0</v>
      </c>
      <c r="F116" s="248" t="s">
        <v>331</v>
      </c>
      <c r="G116" s="248"/>
    </row>
    <row r="117" spans="1:11" s="162" customFormat="1" x14ac:dyDescent="0.3">
      <c r="A117" s="283" t="s">
        <v>84</v>
      </c>
      <c r="B117" s="207" t="s">
        <v>319</v>
      </c>
      <c r="C117" s="207"/>
      <c r="D117" s="206"/>
      <c r="E117" s="206"/>
      <c r="F117" s="206"/>
      <c r="G117" s="284"/>
    </row>
    <row r="118" spans="1:11" x14ac:dyDescent="0.3">
      <c r="A118" s="192" t="s">
        <v>295</v>
      </c>
      <c r="B118" s="194" t="s">
        <v>320</v>
      </c>
      <c r="C118" s="194">
        <v>1</v>
      </c>
      <c r="D118" s="193"/>
      <c r="E118" s="193">
        <f t="shared" si="0"/>
        <v>0</v>
      </c>
      <c r="F118" s="248" t="s">
        <v>331</v>
      </c>
      <c r="G118" s="248"/>
    </row>
    <row r="119" spans="1:11" s="162" customFormat="1" x14ac:dyDescent="0.3">
      <c r="A119" s="283" t="s">
        <v>84</v>
      </c>
      <c r="B119" s="207" t="s">
        <v>321</v>
      </c>
      <c r="C119" s="207"/>
      <c r="D119" s="206"/>
      <c r="E119" s="206"/>
      <c r="F119" s="206"/>
      <c r="G119" s="284"/>
    </row>
    <row r="120" spans="1:11" x14ac:dyDescent="0.3">
      <c r="A120" s="192" t="s">
        <v>296</v>
      </c>
      <c r="B120" s="194" t="s">
        <v>322</v>
      </c>
      <c r="C120" s="194">
        <v>1</v>
      </c>
      <c r="D120" s="193"/>
      <c r="E120" s="193">
        <f t="shared" si="0"/>
        <v>0</v>
      </c>
      <c r="F120" s="248" t="s">
        <v>331</v>
      </c>
      <c r="G120" s="248"/>
    </row>
    <row r="121" spans="1:11" s="162" customFormat="1" x14ac:dyDescent="0.3">
      <c r="A121" s="283" t="s">
        <v>84</v>
      </c>
      <c r="B121" s="207" t="s">
        <v>323</v>
      </c>
      <c r="C121" s="207"/>
      <c r="D121" s="206"/>
      <c r="E121" s="206"/>
      <c r="F121" s="206"/>
      <c r="G121" s="284"/>
    </row>
    <row r="122" spans="1:11" x14ac:dyDescent="0.3">
      <c r="A122" s="192" t="s">
        <v>297</v>
      </c>
      <c r="B122" s="194" t="s">
        <v>324</v>
      </c>
      <c r="C122" s="194">
        <v>1</v>
      </c>
      <c r="D122" s="193"/>
      <c r="E122" s="193">
        <f t="shared" si="0"/>
        <v>0</v>
      </c>
      <c r="F122" s="248" t="s">
        <v>331</v>
      </c>
      <c r="G122" s="248"/>
    </row>
    <row r="123" spans="1:11" s="162" customFormat="1" ht="40.5" x14ac:dyDescent="0.3">
      <c r="A123" s="283" t="s">
        <v>84</v>
      </c>
      <c r="B123" s="207" t="s">
        <v>325</v>
      </c>
      <c r="C123" s="207"/>
      <c r="D123" s="206"/>
      <c r="E123" s="206"/>
      <c r="F123" s="206"/>
      <c r="G123" s="284"/>
      <c r="K123" s="208"/>
    </row>
    <row r="124" spans="1:11" x14ac:dyDescent="0.3">
      <c r="A124" s="192" t="s">
        <v>298</v>
      </c>
      <c r="B124" s="194" t="s">
        <v>326</v>
      </c>
      <c r="C124" s="194">
        <v>1</v>
      </c>
      <c r="D124" s="193"/>
      <c r="E124" s="193">
        <f t="shared" si="0"/>
        <v>0</v>
      </c>
      <c r="F124" s="248" t="s">
        <v>331</v>
      </c>
      <c r="G124" s="248"/>
    </row>
    <row r="125" spans="1:11" s="162" customFormat="1" ht="40.5" x14ac:dyDescent="0.3">
      <c r="A125" s="281" t="s">
        <v>84</v>
      </c>
      <c r="B125" s="202" t="s">
        <v>327</v>
      </c>
      <c r="C125" s="202"/>
      <c r="D125" s="203"/>
      <c r="E125" s="203"/>
      <c r="F125" s="203"/>
      <c r="G125" s="282"/>
    </row>
    <row r="126" spans="1:11" x14ac:dyDescent="0.3">
      <c r="A126" s="192" t="s">
        <v>299</v>
      </c>
      <c r="B126" s="194" t="s">
        <v>328</v>
      </c>
      <c r="C126" s="194">
        <v>1</v>
      </c>
      <c r="D126" s="193"/>
      <c r="E126" s="193">
        <f t="shared" si="0"/>
        <v>0</v>
      </c>
      <c r="F126" s="248" t="s">
        <v>331</v>
      </c>
      <c r="G126" s="248"/>
    </row>
    <row r="127" spans="1:11" s="162" customFormat="1" x14ac:dyDescent="0.3">
      <c r="A127" s="283" t="s">
        <v>84</v>
      </c>
      <c r="B127" s="205"/>
      <c r="C127" s="205"/>
      <c r="D127" s="265"/>
      <c r="E127" s="200"/>
      <c r="F127" s="266"/>
      <c r="G127" s="284"/>
    </row>
    <row r="128" spans="1:11" x14ac:dyDescent="0.3">
      <c r="A128" s="192" t="s">
        <v>300</v>
      </c>
      <c r="B128" s="192" t="s">
        <v>336</v>
      </c>
      <c r="C128" s="192">
        <v>1</v>
      </c>
      <c r="D128" s="193"/>
      <c r="E128" s="193">
        <f t="shared" si="0"/>
        <v>0</v>
      </c>
      <c r="F128" s="246" t="s">
        <v>331</v>
      </c>
      <c r="G128" s="247"/>
    </row>
    <row r="129" spans="1:7" ht="27" x14ac:dyDescent="0.3">
      <c r="A129" s="285" t="s">
        <v>84</v>
      </c>
      <c r="B129" s="267" t="s">
        <v>337</v>
      </c>
      <c r="C129" s="268"/>
      <c r="D129" s="269"/>
      <c r="E129" s="270"/>
      <c r="F129" s="270"/>
      <c r="G129" s="286"/>
    </row>
    <row r="130" spans="1:7" x14ac:dyDescent="0.3">
      <c r="A130" s="287"/>
      <c r="B130" s="288"/>
      <c r="C130" s="288"/>
      <c r="D130" s="288"/>
      <c r="E130" s="288"/>
      <c r="F130" s="288"/>
      <c r="G130" s="289"/>
    </row>
    <row r="132" spans="1:7" x14ac:dyDescent="0.3">
      <c r="B132" s="204"/>
    </row>
  </sheetData>
  <mergeCells count="36">
    <mergeCell ref="F76:G76"/>
    <mergeCell ref="E21:G21"/>
    <mergeCell ref="E39:G39"/>
    <mergeCell ref="C6:G6"/>
    <mergeCell ref="C38:G38"/>
    <mergeCell ref="A67:B67"/>
    <mergeCell ref="F66:G66"/>
    <mergeCell ref="F70:G70"/>
    <mergeCell ref="F72:G72"/>
    <mergeCell ref="F74:G74"/>
    <mergeCell ref="F118:G118"/>
    <mergeCell ref="F120:G120"/>
    <mergeCell ref="F122:G122"/>
    <mergeCell ref="F124:G124"/>
    <mergeCell ref="F78:G78"/>
    <mergeCell ref="F106:G106"/>
    <mergeCell ref="F108:G108"/>
    <mergeCell ref="F110:G110"/>
    <mergeCell ref="F114:G114"/>
    <mergeCell ref="F116:G116"/>
    <mergeCell ref="F128:G128"/>
    <mergeCell ref="F112:G112"/>
    <mergeCell ref="F80:G80"/>
    <mergeCell ref="F82:G82"/>
    <mergeCell ref="F84:G84"/>
    <mergeCell ref="F86:G86"/>
    <mergeCell ref="F88:G88"/>
    <mergeCell ref="F90:G90"/>
    <mergeCell ref="F92:G92"/>
    <mergeCell ref="F126:G126"/>
    <mergeCell ref="F94:G94"/>
    <mergeCell ref="F96:G96"/>
    <mergeCell ref="F98:G98"/>
    <mergeCell ref="F100:G100"/>
    <mergeCell ref="F102:G102"/>
    <mergeCell ref="F104:G104"/>
  </mergeCells>
  <pageMargins left="0.7" right="0.7" top="0.78740157499999996" bottom="0.78740157499999996" header="0.3" footer="0.3"/>
  <pageSetup paperSize="9" scale="99" fitToHeight="0" orientation="landscape" r:id="rId1"/>
  <rowBreaks count="3" manualBreakCount="3">
    <brk id="32" max="16383" man="1"/>
    <brk id="62" max="16383" man="1"/>
    <brk id="87"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87" zoomScaleNormal="100" workbookViewId="0"/>
  </sheetViews>
  <sheetFormatPr defaultRowHeight="13.5" x14ac:dyDescent="0.3"/>
  <cols>
    <col min="1" max="1" width="8.33203125" style="84" customWidth="1"/>
    <col min="2" max="2" width="1.6640625" style="84" customWidth="1"/>
    <col min="3" max="4" width="5" style="84" customWidth="1"/>
    <col min="5" max="5" width="11.6640625" style="84" customWidth="1"/>
    <col min="6" max="6" width="9.1640625" style="84" customWidth="1"/>
    <col min="7" max="7" width="5" style="84" customWidth="1"/>
    <col min="8" max="8" width="77.83203125" style="84" customWidth="1"/>
    <col min="9" max="10" width="20" style="84" customWidth="1"/>
    <col min="11" max="11" width="1.6640625" style="84" customWidth="1"/>
  </cols>
  <sheetData>
    <row r="1" spans="2:11" ht="37.5" customHeight="1" x14ac:dyDescent="0.3"/>
    <row r="2" spans="2:11" ht="7.5" customHeight="1" x14ac:dyDescent="0.3">
      <c r="B2" s="85"/>
      <c r="C2" s="86"/>
      <c r="D2" s="86"/>
      <c r="E2" s="86"/>
      <c r="F2" s="86"/>
      <c r="G2" s="86"/>
      <c r="H2" s="86"/>
      <c r="I2" s="86"/>
      <c r="J2" s="86"/>
      <c r="K2" s="87"/>
    </row>
    <row r="3" spans="2:11" s="8" customFormat="1" ht="45" customHeight="1" x14ac:dyDescent="0.3">
      <c r="B3" s="88"/>
      <c r="C3" s="257" t="s">
        <v>86</v>
      </c>
      <c r="D3" s="257"/>
      <c r="E3" s="257"/>
      <c r="F3" s="257"/>
      <c r="G3" s="257"/>
      <c r="H3" s="257"/>
      <c r="I3" s="257"/>
      <c r="J3" s="257"/>
      <c r="K3" s="89"/>
    </row>
    <row r="4" spans="2:11" ht="25.5" customHeight="1" x14ac:dyDescent="0.3">
      <c r="B4" s="90"/>
      <c r="C4" s="264" t="s">
        <v>87</v>
      </c>
      <c r="D4" s="264"/>
      <c r="E4" s="264"/>
      <c r="F4" s="264"/>
      <c r="G4" s="264"/>
      <c r="H4" s="264"/>
      <c r="I4" s="264"/>
      <c r="J4" s="264"/>
      <c r="K4" s="91"/>
    </row>
    <row r="5" spans="2:11" ht="5.25" customHeight="1" x14ac:dyDescent="0.3">
      <c r="B5" s="90"/>
      <c r="C5" s="92"/>
      <c r="D5" s="92"/>
      <c r="E5" s="92"/>
      <c r="F5" s="92"/>
      <c r="G5" s="92"/>
      <c r="H5" s="92"/>
      <c r="I5" s="92"/>
      <c r="J5" s="92"/>
      <c r="K5" s="91"/>
    </row>
    <row r="6" spans="2:11" ht="15" customHeight="1" x14ac:dyDescent="0.3">
      <c r="B6" s="90"/>
      <c r="C6" s="260" t="s">
        <v>88</v>
      </c>
      <c r="D6" s="260"/>
      <c r="E6" s="260"/>
      <c r="F6" s="260"/>
      <c r="G6" s="260"/>
      <c r="H6" s="260"/>
      <c r="I6" s="260"/>
      <c r="J6" s="260"/>
      <c r="K6" s="91"/>
    </row>
    <row r="7" spans="2:11" ht="15" customHeight="1" x14ac:dyDescent="0.3">
      <c r="B7" s="94"/>
      <c r="C7" s="260" t="s">
        <v>89</v>
      </c>
      <c r="D7" s="260"/>
      <c r="E7" s="260"/>
      <c r="F7" s="260"/>
      <c r="G7" s="260"/>
      <c r="H7" s="260"/>
      <c r="I7" s="260"/>
      <c r="J7" s="260"/>
      <c r="K7" s="91"/>
    </row>
    <row r="8" spans="2:11" ht="12.75" customHeight="1" x14ac:dyDescent="0.3">
      <c r="B8" s="94"/>
      <c r="C8" s="93"/>
      <c r="D8" s="93"/>
      <c r="E8" s="93"/>
      <c r="F8" s="93"/>
      <c r="G8" s="93"/>
      <c r="H8" s="93"/>
      <c r="I8" s="93"/>
      <c r="J8" s="93"/>
      <c r="K8" s="91"/>
    </row>
    <row r="9" spans="2:11" ht="15" customHeight="1" x14ac:dyDescent="0.3">
      <c r="B9" s="94"/>
      <c r="C9" s="260" t="s">
        <v>90</v>
      </c>
      <c r="D9" s="260"/>
      <c r="E9" s="260"/>
      <c r="F9" s="260"/>
      <c r="G9" s="260"/>
      <c r="H9" s="260"/>
      <c r="I9" s="260"/>
      <c r="J9" s="260"/>
      <c r="K9" s="91"/>
    </row>
    <row r="10" spans="2:11" ht="15" customHeight="1" x14ac:dyDescent="0.3">
      <c r="B10" s="94"/>
      <c r="C10" s="93"/>
      <c r="D10" s="260" t="s">
        <v>91</v>
      </c>
      <c r="E10" s="260"/>
      <c r="F10" s="260"/>
      <c r="G10" s="260"/>
      <c r="H10" s="260"/>
      <c r="I10" s="260"/>
      <c r="J10" s="260"/>
      <c r="K10" s="91"/>
    </row>
    <row r="11" spans="2:11" ht="15" customHeight="1" x14ac:dyDescent="0.3">
      <c r="B11" s="94"/>
      <c r="C11" s="95"/>
      <c r="D11" s="260" t="s">
        <v>92</v>
      </c>
      <c r="E11" s="260"/>
      <c r="F11" s="260"/>
      <c r="G11" s="260"/>
      <c r="H11" s="260"/>
      <c r="I11" s="260"/>
      <c r="J11" s="260"/>
      <c r="K11" s="91"/>
    </row>
    <row r="12" spans="2:11" ht="12.75" customHeight="1" x14ac:dyDescent="0.3">
      <c r="B12" s="94"/>
      <c r="C12" s="95"/>
      <c r="D12" s="95"/>
      <c r="E12" s="95"/>
      <c r="F12" s="95"/>
      <c r="G12" s="95"/>
      <c r="H12" s="95"/>
      <c r="I12" s="95"/>
      <c r="J12" s="95"/>
      <c r="K12" s="91"/>
    </row>
    <row r="13" spans="2:11" ht="15" customHeight="1" x14ac:dyDescent="0.3">
      <c r="B13" s="94"/>
      <c r="C13" s="95"/>
      <c r="D13" s="260" t="s">
        <v>93</v>
      </c>
      <c r="E13" s="260"/>
      <c r="F13" s="260"/>
      <c r="G13" s="260"/>
      <c r="H13" s="260"/>
      <c r="I13" s="260"/>
      <c r="J13" s="260"/>
      <c r="K13" s="91"/>
    </row>
    <row r="14" spans="2:11" ht="15" customHeight="1" x14ac:dyDescent="0.3">
      <c r="B14" s="94"/>
      <c r="C14" s="95"/>
      <c r="D14" s="260" t="s">
        <v>94</v>
      </c>
      <c r="E14" s="260"/>
      <c r="F14" s="260"/>
      <c r="G14" s="260"/>
      <c r="H14" s="260"/>
      <c r="I14" s="260"/>
      <c r="J14" s="260"/>
      <c r="K14" s="91"/>
    </row>
    <row r="15" spans="2:11" ht="15" customHeight="1" x14ac:dyDescent="0.3">
      <c r="B15" s="94"/>
      <c r="C15" s="95"/>
      <c r="D15" s="260" t="s">
        <v>95</v>
      </c>
      <c r="E15" s="260"/>
      <c r="F15" s="260"/>
      <c r="G15" s="260"/>
      <c r="H15" s="260"/>
      <c r="I15" s="260"/>
      <c r="J15" s="260"/>
      <c r="K15" s="91"/>
    </row>
    <row r="16" spans="2:11" ht="15" customHeight="1" x14ac:dyDescent="0.3">
      <c r="B16" s="94"/>
      <c r="C16" s="95"/>
      <c r="D16" s="95"/>
      <c r="E16" s="96" t="s">
        <v>71</v>
      </c>
      <c r="F16" s="260" t="s">
        <v>96</v>
      </c>
      <c r="G16" s="260"/>
      <c r="H16" s="260"/>
      <c r="I16" s="260"/>
      <c r="J16" s="260"/>
      <c r="K16" s="91"/>
    </row>
    <row r="17" spans="2:11" ht="15" customHeight="1" x14ac:dyDescent="0.3">
      <c r="B17" s="94"/>
      <c r="C17" s="95"/>
      <c r="D17" s="95"/>
      <c r="E17" s="96" t="s">
        <v>97</v>
      </c>
      <c r="F17" s="260" t="s">
        <v>98</v>
      </c>
      <c r="G17" s="260"/>
      <c r="H17" s="260"/>
      <c r="I17" s="260"/>
      <c r="J17" s="260"/>
      <c r="K17" s="91"/>
    </row>
    <row r="18" spans="2:11" ht="15" customHeight="1" x14ac:dyDescent="0.3">
      <c r="B18" s="94"/>
      <c r="C18" s="95"/>
      <c r="D18" s="95"/>
      <c r="E18" s="96" t="s">
        <v>99</v>
      </c>
      <c r="F18" s="260" t="s">
        <v>100</v>
      </c>
      <c r="G18" s="260"/>
      <c r="H18" s="260"/>
      <c r="I18" s="260"/>
      <c r="J18" s="260"/>
      <c r="K18" s="91"/>
    </row>
    <row r="19" spans="2:11" ht="15" customHeight="1" x14ac:dyDescent="0.3">
      <c r="B19" s="94"/>
      <c r="C19" s="95"/>
      <c r="D19" s="95"/>
      <c r="E19" s="96" t="s">
        <v>101</v>
      </c>
      <c r="F19" s="260" t="s">
        <v>102</v>
      </c>
      <c r="G19" s="260"/>
      <c r="H19" s="260"/>
      <c r="I19" s="260"/>
      <c r="J19" s="260"/>
      <c r="K19" s="91"/>
    </row>
    <row r="20" spans="2:11" ht="15" customHeight="1" x14ac:dyDescent="0.3">
      <c r="B20" s="94"/>
      <c r="C20" s="95"/>
      <c r="D20" s="95"/>
      <c r="E20" s="96" t="s">
        <v>103</v>
      </c>
      <c r="F20" s="260" t="s">
        <v>104</v>
      </c>
      <c r="G20" s="260"/>
      <c r="H20" s="260"/>
      <c r="I20" s="260"/>
      <c r="J20" s="260"/>
      <c r="K20" s="91"/>
    </row>
    <row r="21" spans="2:11" ht="15" customHeight="1" x14ac:dyDescent="0.3">
      <c r="B21" s="94"/>
      <c r="C21" s="95"/>
      <c r="D21" s="95"/>
      <c r="E21" s="96" t="s">
        <v>105</v>
      </c>
      <c r="F21" s="260" t="s">
        <v>106</v>
      </c>
      <c r="G21" s="260"/>
      <c r="H21" s="260"/>
      <c r="I21" s="260"/>
      <c r="J21" s="260"/>
      <c r="K21" s="91"/>
    </row>
    <row r="22" spans="2:11" ht="12.75" customHeight="1" x14ac:dyDescent="0.3">
      <c r="B22" s="94"/>
      <c r="C22" s="95"/>
      <c r="D22" s="95"/>
      <c r="E22" s="95"/>
      <c r="F22" s="95"/>
      <c r="G22" s="95"/>
      <c r="H22" s="95"/>
      <c r="I22" s="95"/>
      <c r="J22" s="95"/>
      <c r="K22" s="91"/>
    </row>
    <row r="23" spans="2:11" ht="15" customHeight="1" x14ac:dyDescent="0.3">
      <c r="B23" s="94"/>
      <c r="C23" s="260" t="s">
        <v>107</v>
      </c>
      <c r="D23" s="260"/>
      <c r="E23" s="260"/>
      <c r="F23" s="260"/>
      <c r="G23" s="260"/>
      <c r="H23" s="260"/>
      <c r="I23" s="260"/>
      <c r="J23" s="260"/>
      <c r="K23" s="91"/>
    </row>
    <row r="24" spans="2:11" ht="15" customHeight="1" x14ac:dyDescent="0.3">
      <c r="B24" s="94"/>
      <c r="C24" s="260" t="s">
        <v>108</v>
      </c>
      <c r="D24" s="260"/>
      <c r="E24" s="260"/>
      <c r="F24" s="260"/>
      <c r="G24" s="260"/>
      <c r="H24" s="260"/>
      <c r="I24" s="260"/>
      <c r="J24" s="260"/>
      <c r="K24" s="91"/>
    </row>
    <row r="25" spans="2:11" ht="15" customHeight="1" x14ac:dyDescent="0.3">
      <c r="B25" s="94"/>
      <c r="C25" s="93"/>
      <c r="D25" s="260" t="s">
        <v>109</v>
      </c>
      <c r="E25" s="260"/>
      <c r="F25" s="260"/>
      <c r="G25" s="260"/>
      <c r="H25" s="260"/>
      <c r="I25" s="260"/>
      <c r="J25" s="260"/>
      <c r="K25" s="91"/>
    </row>
    <row r="26" spans="2:11" ht="15" customHeight="1" x14ac:dyDescent="0.3">
      <c r="B26" s="94"/>
      <c r="C26" s="95"/>
      <c r="D26" s="260" t="s">
        <v>110</v>
      </c>
      <c r="E26" s="260"/>
      <c r="F26" s="260"/>
      <c r="G26" s="260"/>
      <c r="H26" s="260"/>
      <c r="I26" s="260"/>
      <c r="J26" s="260"/>
      <c r="K26" s="91"/>
    </row>
    <row r="27" spans="2:11" ht="12.75" customHeight="1" x14ac:dyDescent="0.3">
      <c r="B27" s="94"/>
      <c r="C27" s="95"/>
      <c r="D27" s="95"/>
      <c r="E27" s="95"/>
      <c r="F27" s="95"/>
      <c r="G27" s="95"/>
      <c r="H27" s="95"/>
      <c r="I27" s="95"/>
      <c r="J27" s="95"/>
      <c r="K27" s="91"/>
    </row>
    <row r="28" spans="2:11" ht="15" customHeight="1" x14ac:dyDescent="0.3">
      <c r="B28" s="94"/>
      <c r="C28" s="95"/>
      <c r="D28" s="260" t="s">
        <v>111</v>
      </c>
      <c r="E28" s="260"/>
      <c r="F28" s="260"/>
      <c r="G28" s="260"/>
      <c r="H28" s="260"/>
      <c r="I28" s="260"/>
      <c r="J28" s="260"/>
      <c r="K28" s="91"/>
    </row>
    <row r="29" spans="2:11" ht="15" customHeight="1" x14ac:dyDescent="0.3">
      <c r="B29" s="94"/>
      <c r="C29" s="95"/>
      <c r="D29" s="260" t="s">
        <v>112</v>
      </c>
      <c r="E29" s="260"/>
      <c r="F29" s="260"/>
      <c r="G29" s="260"/>
      <c r="H29" s="260"/>
      <c r="I29" s="260"/>
      <c r="J29" s="260"/>
      <c r="K29" s="91"/>
    </row>
    <row r="30" spans="2:11" ht="12.75" customHeight="1" x14ac:dyDescent="0.3">
      <c r="B30" s="94"/>
      <c r="C30" s="95"/>
      <c r="D30" s="95"/>
      <c r="E30" s="95"/>
      <c r="F30" s="95"/>
      <c r="G30" s="95"/>
      <c r="H30" s="95"/>
      <c r="I30" s="95"/>
      <c r="J30" s="95"/>
      <c r="K30" s="91"/>
    </row>
    <row r="31" spans="2:11" ht="15" customHeight="1" x14ac:dyDescent="0.3">
      <c r="B31" s="94"/>
      <c r="C31" s="95"/>
      <c r="D31" s="260" t="s">
        <v>113</v>
      </c>
      <c r="E31" s="260"/>
      <c r="F31" s="260"/>
      <c r="G31" s="260"/>
      <c r="H31" s="260"/>
      <c r="I31" s="260"/>
      <c r="J31" s="260"/>
      <c r="K31" s="91"/>
    </row>
    <row r="32" spans="2:11" ht="15" customHeight="1" x14ac:dyDescent="0.3">
      <c r="B32" s="94"/>
      <c r="C32" s="95"/>
      <c r="D32" s="260" t="s">
        <v>114</v>
      </c>
      <c r="E32" s="260"/>
      <c r="F32" s="260"/>
      <c r="G32" s="260"/>
      <c r="H32" s="260"/>
      <c r="I32" s="260"/>
      <c r="J32" s="260"/>
      <c r="K32" s="91"/>
    </row>
    <row r="33" spans="2:11" ht="15" customHeight="1" x14ac:dyDescent="0.3">
      <c r="B33" s="94"/>
      <c r="C33" s="95"/>
      <c r="D33" s="260" t="s">
        <v>115</v>
      </c>
      <c r="E33" s="260"/>
      <c r="F33" s="260"/>
      <c r="G33" s="260"/>
      <c r="H33" s="260"/>
      <c r="I33" s="260"/>
      <c r="J33" s="260"/>
      <c r="K33" s="91"/>
    </row>
    <row r="34" spans="2:11" ht="15" customHeight="1" x14ac:dyDescent="0.3">
      <c r="B34" s="94"/>
      <c r="C34" s="95"/>
      <c r="D34" s="93"/>
      <c r="E34" s="97" t="s">
        <v>78</v>
      </c>
      <c r="F34" s="93"/>
      <c r="G34" s="260" t="s">
        <v>116</v>
      </c>
      <c r="H34" s="260"/>
      <c r="I34" s="260"/>
      <c r="J34" s="260"/>
      <c r="K34" s="91"/>
    </row>
    <row r="35" spans="2:11" ht="30.75" customHeight="1" x14ac:dyDescent="0.3">
      <c r="B35" s="94"/>
      <c r="C35" s="95"/>
      <c r="D35" s="93"/>
      <c r="E35" s="97" t="s">
        <v>117</v>
      </c>
      <c r="F35" s="93"/>
      <c r="G35" s="260" t="s">
        <v>118</v>
      </c>
      <c r="H35" s="260"/>
      <c r="I35" s="260"/>
      <c r="J35" s="260"/>
      <c r="K35" s="91"/>
    </row>
    <row r="36" spans="2:11" ht="15" customHeight="1" x14ac:dyDescent="0.3">
      <c r="B36" s="94"/>
      <c r="C36" s="95"/>
      <c r="D36" s="93"/>
      <c r="E36" s="97" t="s">
        <v>50</v>
      </c>
      <c r="F36" s="93"/>
      <c r="G36" s="260" t="s">
        <v>119</v>
      </c>
      <c r="H36" s="260"/>
      <c r="I36" s="260"/>
      <c r="J36" s="260"/>
      <c r="K36" s="91"/>
    </row>
    <row r="37" spans="2:11" ht="15" customHeight="1" x14ac:dyDescent="0.3">
      <c r="B37" s="94"/>
      <c r="C37" s="95"/>
      <c r="D37" s="93"/>
      <c r="E37" s="97" t="s">
        <v>79</v>
      </c>
      <c r="F37" s="93"/>
      <c r="G37" s="260" t="s">
        <v>120</v>
      </c>
      <c r="H37" s="260"/>
      <c r="I37" s="260"/>
      <c r="J37" s="260"/>
      <c r="K37" s="91"/>
    </row>
    <row r="38" spans="2:11" ht="15" customHeight="1" x14ac:dyDescent="0.3">
      <c r="B38" s="94"/>
      <c r="C38" s="95"/>
      <c r="D38" s="93"/>
      <c r="E38" s="97" t="s">
        <v>80</v>
      </c>
      <c r="F38" s="93"/>
      <c r="G38" s="260" t="s">
        <v>121</v>
      </c>
      <c r="H38" s="260"/>
      <c r="I38" s="260"/>
      <c r="J38" s="260"/>
      <c r="K38" s="91"/>
    </row>
    <row r="39" spans="2:11" ht="15" customHeight="1" x14ac:dyDescent="0.3">
      <c r="B39" s="94"/>
      <c r="C39" s="95"/>
      <c r="D39" s="93"/>
      <c r="E39" s="97" t="s">
        <v>81</v>
      </c>
      <c r="F39" s="93"/>
      <c r="G39" s="260" t="s">
        <v>122</v>
      </c>
      <c r="H39" s="260"/>
      <c r="I39" s="260"/>
      <c r="J39" s="260"/>
      <c r="K39" s="91"/>
    </row>
    <row r="40" spans="2:11" ht="15" customHeight="1" x14ac:dyDescent="0.3">
      <c r="B40" s="94"/>
      <c r="C40" s="95"/>
      <c r="D40" s="93"/>
      <c r="E40" s="97" t="s">
        <v>123</v>
      </c>
      <c r="F40" s="93"/>
      <c r="G40" s="260" t="s">
        <v>124</v>
      </c>
      <c r="H40" s="260"/>
      <c r="I40" s="260"/>
      <c r="J40" s="260"/>
      <c r="K40" s="91"/>
    </row>
    <row r="41" spans="2:11" ht="15" customHeight="1" x14ac:dyDescent="0.3">
      <c r="B41" s="94"/>
      <c r="C41" s="95"/>
      <c r="D41" s="93"/>
      <c r="E41" s="97"/>
      <c r="F41" s="93"/>
      <c r="G41" s="260" t="s">
        <v>125</v>
      </c>
      <c r="H41" s="260"/>
      <c r="I41" s="260"/>
      <c r="J41" s="260"/>
      <c r="K41" s="91"/>
    </row>
    <row r="42" spans="2:11" ht="15" customHeight="1" x14ac:dyDescent="0.3">
      <c r="B42" s="94"/>
      <c r="C42" s="95"/>
      <c r="D42" s="93"/>
      <c r="E42" s="97" t="s">
        <v>126</v>
      </c>
      <c r="F42" s="93"/>
      <c r="G42" s="260" t="s">
        <v>127</v>
      </c>
      <c r="H42" s="260"/>
      <c r="I42" s="260"/>
      <c r="J42" s="260"/>
      <c r="K42" s="91"/>
    </row>
    <row r="43" spans="2:11" ht="15" customHeight="1" x14ac:dyDescent="0.3">
      <c r="B43" s="94"/>
      <c r="C43" s="95"/>
      <c r="D43" s="93"/>
      <c r="E43" s="97" t="s">
        <v>82</v>
      </c>
      <c r="F43" s="93"/>
      <c r="G43" s="260" t="s">
        <v>128</v>
      </c>
      <c r="H43" s="260"/>
      <c r="I43" s="260"/>
      <c r="J43" s="260"/>
      <c r="K43" s="91"/>
    </row>
    <row r="44" spans="2:11" ht="12.75" customHeight="1" x14ac:dyDescent="0.3">
      <c r="B44" s="94"/>
      <c r="C44" s="95"/>
      <c r="D44" s="93"/>
      <c r="E44" s="93"/>
      <c r="F44" s="93"/>
      <c r="G44" s="93"/>
      <c r="H44" s="93"/>
      <c r="I44" s="93"/>
      <c r="J44" s="93"/>
      <c r="K44" s="91"/>
    </row>
    <row r="45" spans="2:11" ht="15" customHeight="1" x14ac:dyDescent="0.3">
      <c r="B45" s="94"/>
      <c r="C45" s="95"/>
      <c r="D45" s="260" t="s">
        <v>129</v>
      </c>
      <c r="E45" s="260"/>
      <c r="F45" s="260"/>
      <c r="G45" s="260"/>
      <c r="H45" s="260"/>
      <c r="I45" s="260"/>
      <c r="J45" s="260"/>
      <c r="K45" s="91"/>
    </row>
    <row r="46" spans="2:11" ht="15" customHeight="1" x14ac:dyDescent="0.3">
      <c r="B46" s="94"/>
      <c r="C46" s="95"/>
      <c r="D46" s="95"/>
      <c r="E46" s="260" t="s">
        <v>130</v>
      </c>
      <c r="F46" s="260"/>
      <c r="G46" s="260"/>
      <c r="H46" s="260"/>
      <c r="I46" s="260"/>
      <c r="J46" s="260"/>
      <c r="K46" s="91"/>
    </row>
    <row r="47" spans="2:11" ht="15" customHeight="1" x14ac:dyDescent="0.3">
      <c r="B47" s="94"/>
      <c r="C47" s="95"/>
      <c r="D47" s="95"/>
      <c r="E47" s="260" t="s">
        <v>131</v>
      </c>
      <c r="F47" s="260"/>
      <c r="G47" s="260"/>
      <c r="H47" s="260"/>
      <c r="I47" s="260"/>
      <c r="J47" s="260"/>
      <c r="K47" s="91"/>
    </row>
    <row r="48" spans="2:11" ht="15" customHeight="1" x14ac:dyDescent="0.3">
      <c r="B48" s="94"/>
      <c r="C48" s="95"/>
      <c r="D48" s="95"/>
      <c r="E48" s="260" t="s">
        <v>132</v>
      </c>
      <c r="F48" s="260"/>
      <c r="G48" s="260"/>
      <c r="H48" s="260"/>
      <c r="I48" s="260"/>
      <c r="J48" s="260"/>
      <c r="K48" s="91"/>
    </row>
    <row r="49" spans="2:11" ht="15" customHeight="1" x14ac:dyDescent="0.3">
      <c r="B49" s="94"/>
      <c r="C49" s="95"/>
      <c r="D49" s="260" t="s">
        <v>133</v>
      </c>
      <c r="E49" s="260"/>
      <c r="F49" s="260"/>
      <c r="G49" s="260"/>
      <c r="H49" s="260"/>
      <c r="I49" s="260"/>
      <c r="J49" s="260"/>
      <c r="K49" s="91"/>
    </row>
    <row r="50" spans="2:11" ht="25.5" customHeight="1" x14ac:dyDescent="0.3">
      <c r="B50" s="90"/>
      <c r="C50" s="264" t="s">
        <v>134</v>
      </c>
      <c r="D50" s="264"/>
      <c r="E50" s="264"/>
      <c r="F50" s="264"/>
      <c r="G50" s="264"/>
      <c r="H50" s="264"/>
      <c r="I50" s="264"/>
      <c r="J50" s="264"/>
      <c r="K50" s="91"/>
    </row>
    <row r="51" spans="2:11" ht="5.25" customHeight="1" x14ac:dyDescent="0.3">
      <c r="B51" s="90"/>
      <c r="C51" s="92"/>
      <c r="D51" s="92"/>
      <c r="E51" s="92"/>
      <c r="F51" s="92"/>
      <c r="G51" s="92"/>
      <c r="H51" s="92"/>
      <c r="I51" s="92"/>
      <c r="J51" s="92"/>
      <c r="K51" s="91"/>
    </row>
    <row r="52" spans="2:11" ht="15" customHeight="1" x14ac:dyDescent="0.3">
      <c r="B52" s="90"/>
      <c r="C52" s="260" t="s">
        <v>135</v>
      </c>
      <c r="D52" s="260"/>
      <c r="E52" s="260"/>
      <c r="F52" s="260"/>
      <c r="G52" s="260"/>
      <c r="H52" s="260"/>
      <c r="I52" s="260"/>
      <c r="J52" s="260"/>
      <c r="K52" s="91"/>
    </row>
    <row r="53" spans="2:11" ht="15" customHeight="1" x14ac:dyDescent="0.3">
      <c r="B53" s="90"/>
      <c r="C53" s="260" t="s">
        <v>136</v>
      </c>
      <c r="D53" s="260"/>
      <c r="E53" s="260"/>
      <c r="F53" s="260"/>
      <c r="G53" s="260"/>
      <c r="H53" s="260"/>
      <c r="I53" s="260"/>
      <c r="J53" s="260"/>
      <c r="K53" s="91"/>
    </row>
    <row r="54" spans="2:11" ht="12.75" customHeight="1" x14ac:dyDescent="0.3">
      <c r="B54" s="90"/>
      <c r="C54" s="93"/>
      <c r="D54" s="93"/>
      <c r="E54" s="93"/>
      <c r="F54" s="93"/>
      <c r="G54" s="93"/>
      <c r="H54" s="93"/>
      <c r="I54" s="93"/>
      <c r="J54" s="93"/>
      <c r="K54" s="91"/>
    </row>
    <row r="55" spans="2:11" ht="15" customHeight="1" x14ac:dyDescent="0.3">
      <c r="B55" s="90"/>
      <c r="C55" s="260" t="s">
        <v>137</v>
      </c>
      <c r="D55" s="260"/>
      <c r="E55" s="260"/>
      <c r="F55" s="260"/>
      <c r="G55" s="260"/>
      <c r="H55" s="260"/>
      <c r="I55" s="260"/>
      <c r="J55" s="260"/>
      <c r="K55" s="91"/>
    </row>
    <row r="56" spans="2:11" ht="15" customHeight="1" x14ac:dyDescent="0.3">
      <c r="B56" s="90"/>
      <c r="C56" s="95"/>
      <c r="D56" s="260" t="s">
        <v>138</v>
      </c>
      <c r="E56" s="260"/>
      <c r="F56" s="260"/>
      <c r="G56" s="260"/>
      <c r="H56" s="260"/>
      <c r="I56" s="260"/>
      <c r="J56" s="260"/>
      <c r="K56" s="91"/>
    </row>
    <row r="57" spans="2:11" ht="15" customHeight="1" x14ac:dyDescent="0.3">
      <c r="B57" s="90"/>
      <c r="C57" s="95"/>
      <c r="D57" s="260" t="s">
        <v>139</v>
      </c>
      <c r="E57" s="260"/>
      <c r="F57" s="260"/>
      <c r="G57" s="260"/>
      <c r="H57" s="260"/>
      <c r="I57" s="260"/>
      <c r="J57" s="260"/>
      <c r="K57" s="91"/>
    </row>
    <row r="58" spans="2:11" ht="15" customHeight="1" x14ac:dyDescent="0.3">
      <c r="B58" s="90"/>
      <c r="C58" s="95"/>
      <c r="D58" s="260" t="s">
        <v>140</v>
      </c>
      <c r="E58" s="260"/>
      <c r="F58" s="260"/>
      <c r="G58" s="260"/>
      <c r="H58" s="260"/>
      <c r="I58" s="260"/>
      <c r="J58" s="260"/>
      <c r="K58" s="91"/>
    </row>
    <row r="59" spans="2:11" ht="15" customHeight="1" x14ac:dyDescent="0.3">
      <c r="B59" s="90"/>
      <c r="C59" s="95"/>
      <c r="D59" s="260" t="s">
        <v>141</v>
      </c>
      <c r="E59" s="260"/>
      <c r="F59" s="260"/>
      <c r="G59" s="260"/>
      <c r="H59" s="260"/>
      <c r="I59" s="260"/>
      <c r="J59" s="260"/>
      <c r="K59" s="91"/>
    </row>
    <row r="60" spans="2:11" ht="15" customHeight="1" x14ac:dyDescent="0.3">
      <c r="B60" s="90"/>
      <c r="C60" s="95"/>
      <c r="D60" s="261" t="s">
        <v>142</v>
      </c>
      <c r="E60" s="261"/>
      <c r="F60" s="261"/>
      <c r="G60" s="261"/>
      <c r="H60" s="261"/>
      <c r="I60" s="261"/>
      <c r="J60" s="261"/>
      <c r="K60" s="91"/>
    </row>
    <row r="61" spans="2:11" ht="15" customHeight="1" x14ac:dyDescent="0.3">
      <c r="B61" s="90"/>
      <c r="C61" s="95"/>
      <c r="D61" s="260" t="s">
        <v>143</v>
      </c>
      <c r="E61" s="260"/>
      <c r="F61" s="260"/>
      <c r="G61" s="260"/>
      <c r="H61" s="260"/>
      <c r="I61" s="260"/>
      <c r="J61" s="260"/>
      <c r="K61" s="91"/>
    </row>
    <row r="62" spans="2:11" ht="12.75" customHeight="1" x14ac:dyDescent="0.3">
      <c r="B62" s="90"/>
      <c r="C62" s="95"/>
      <c r="D62" s="95"/>
      <c r="E62" s="98"/>
      <c r="F62" s="95"/>
      <c r="G62" s="95"/>
      <c r="H62" s="95"/>
      <c r="I62" s="95"/>
      <c r="J62" s="95"/>
      <c r="K62" s="91"/>
    </row>
    <row r="63" spans="2:11" ht="15" customHeight="1" x14ac:dyDescent="0.3">
      <c r="B63" s="90"/>
      <c r="C63" s="95"/>
      <c r="D63" s="260" t="s">
        <v>144</v>
      </c>
      <c r="E63" s="260"/>
      <c r="F63" s="260"/>
      <c r="G63" s="260"/>
      <c r="H63" s="260"/>
      <c r="I63" s="260"/>
      <c r="J63" s="260"/>
      <c r="K63" s="91"/>
    </row>
    <row r="64" spans="2:11" ht="15" customHeight="1" x14ac:dyDescent="0.3">
      <c r="B64" s="90"/>
      <c r="C64" s="95"/>
      <c r="D64" s="261" t="s">
        <v>145</v>
      </c>
      <c r="E64" s="261"/>
      <c r="F64" s="261"/>
      <c r="G64" s="261"/>
      <c r="H64" s="261"/>
      <c r="I64" s="261"/>
      <c r="J64" s="261"/>
      <c r="K64" s="91"/>
    </row>
    <row r="65" spans="2:11" ht="15" customHeight="1" x14ac:dyDescent="0.3">
      <c r="B65" s="90"/>
      <c r="C65" s="95"/>
      <c r="D65" s="260" t="s">
        <v>146</v>
      </c>
      <c r="E65" s="260"/>
      <c r="F65" s="260"/>
      <c r="G65" s="260"/>
      <c r="H65" s="260"/>
      <c r="I65" s="260"/>
      <c r="J65" s="260"/>
      <c r="K65" s="91"/>
    </row>
    <row r="66" spans="2:11" ht="15" customHeight="1" x14ac:dyDescent="0.3">
      <c r="B66" s="90"/>
      <c r="C66" s="95"/>
      <c r="D66" s="260" t="s">
        <v>147</v>
      </c>
      <c r="E66" s="260"/>
      <c r="F66" s="260"/>
      <c r="G66" s="260"/>
      <c r="H66" s="260"/>
      <c r="I66" s="260"/>
      <c r="J66" s="260"/>
      <c r="K66" s="91"/>
    </row>
    <row r="67" spans="2:11" ht="15" customHeight="1" x14ac:dyDescent="0.3">
      <c r="B67" s="90"/>
      <c r="C67" s="95"/>
      <c r="D67" s="260" t="s">
        <v>148</v>
      </c>
      <c r="E67" s="260"/>
      <c r="F67" s="260"/>
      <c r="G67" s="260"/>
      <c r="H67" s="260"/>
      <c r="I67" s="260"/>
      <c r="J67" s="260"/>
      <c r="K67" s="91"/>
    </row>
    <row r="68" spans="2:11" ht="15" customHeight="1" x14ac:dyDescent="0.3">
      <c r="B68" s="90"/>
      <c r="C68" s="95"/>
      <c r="D68" s="260" t="s">
        <v>149</v>
      </c>
      <c r="E68" s="260"/>
      <c r="F68" s="260"/>
      <c r="G68" s="260"/>
      <c r="H68" s="260"/>
      <c r="I68" s="260"/>
      <c r="J68" s="260"/>
      <c r="K68" s="91"/>
    </row>
    <row r="69" spans="2:11" ht="12.75" customHeight="1" x14ac:dyDescent="0.3">
      <c r="B69" s="99"/>
      <c r="C69" s="100"/>
      <c r="D69" s="100"/>
      <c r="E69" s="100"/>
      <c r="F69" s="100"/>
      <c r="G69" s="100"/>
      <c r="H69" s="100"/>
      <c r="I69" s="100"/>
      <c r="J69" s="100"/>
      <c r="K69" s="101"/>
    </row>
    <row r="70" spans="2:11" ht="18.75" customHeight="1" x14ac:dyDescent="0.3">
      <c r="B70" s="102"/>
      <c r="C70" s="102"/>
      <c r="D70" s="102"/>
      <c r="E70" s="102"/>
      <c r="F70" s="102"/>
      <c r="G70" s="102"/>
      <c r="H70" s="102"/>
      <c r="I70" s="102"/>
      <c r="J70" s="102"/>
      <c r="K70" s="103"/>
    </row>
    <row r="71" spans="2:11" ht="18.75" customHeight="1" x14ac:dyDescent="0.3">
      <c r="B71" s="103"/>
      <c r="C71" s="103"/>
      <c r="D71" s="103"/>
      <c r="E71" s="103"/>
      <c r="F71" s="103"/>
      <c r="G71" s="103"/>
      <c r="H71" s="103"/>
      <c r="I71" s="103"/>
      <c r="J71" s="103"/>
      <c r="K71" s="103"/>
    </row>
    <row r="72" spans="2:11" ht="7.5" customHeight="1" x14ac:dyDescent="0.3">
      <c r="B72" s="104"/>
      <c r="C72" s="105"/>
      <c r="D72" s="105"/>
      <c r="E72" s="105"/>
      <c r="F72" s="105"/>
      <c r="G72" s="105"/>
      <c r="H72" s="105"/>
      <c r="I72" s="105"/>
      <c r="J72" s="105"/>
      <c r="K72" s="106"/>
    </row>
    <row r="73" spans="2:11" ht="45" customHeight="1" x14ac:dyDescent="0.3">
      <c r="B73" s="107"/>
      <c r="C73" s="262" t="s">
        <v>72</v>
      </c>
      <c r="D73" s="262"/>
      <c r="E73" s="262"/>
      <c r="F73" s="262"/>
      <c r="G73" s="262"/>
      <c r="H73" s="262"/>
      <c r="I73" s="262"/>
      <c r="J73" s="262"/>
      <c r="K73" s="108"/>
    </row>
    <row r="74" spans="2:11" ht="17.25" customHeight="1" x14ac:dyDescent="0.3">
      <c r="B74" s="107"/>
      <c r="C74" s="109" t="s">
        <v>150</v>
      </c>
      <c r="D74" s="109"/>
      <c r="E74" s="109"/>
      <c r="F74" s="109" t="s">
        <v>151</v>
      </c>
      <c r="G74" s="110"/>
      <c r="H74" s="109" t="s">
        <v>79</v>
      </c>
      <c r="I74" s="109" t="s">
        <v>54</v>
      </c>
      <c r="J74" s="109" t="s">
        <v>152</v>
      </c>
      <c r="K74" s="108"/>
    </row>
    <row r="75" spans="2:11" ht="17.25" customHeight="1" x14ac:dyDescent="0.3">
      <c r="B75" s="107"/>
      <c r="C75" s="111" t="s">
        <v>153</v>
      </c>
      <c r="D75" s="111"/>
      <c r="E75" s="111"/>
      <c r="F75" s="112" t="s">
        <v>154</v>
      </c>
      <c r="G75" s="113"/>
      <c r="H75" s="111"/>
      <c r="I75" s="111"/>
      <c r="J75" s="111" t="s">
        <v>155</v>
      </c>
      <c r="K75" s="108"/>
    </row>
    <row r="76" spans="2:11" ht="5.25" customHeight="1" x14ac:dyDescent="0.3">
      <c r="B76" s="107"/>
      <c r="C76" s="114"/>
      <c r="D76" s="114"/>
      <c r="E76" s="114"/>
      <c r="F76" s="114"/>
      <c r="G76" s="115"/>
      <c r="H76" s="114"/>
      <c r="I76" s="114"/>
      <c r="J76" s="114"/>
      <c r="K76" s="108"/>
    </row>
    <row r="77" spans="2:11" ht="15" customHeight="1" x14ac:dyDescent="0.3">
      <c r="B77" s="107"/>
      <c r="C77" s="97" t="s">
        <v>50</v>
      </c>
      <c r="D77" s="114"/>
      <c r="E77" s="114"/>
      <c r="F77" s="116" t="s">
        <v>156</v>
      </c>
      <c r="G77" s="115"/>
      <c r="H77" s="97" t="s">
        <v>157</v>
      </c>
      <c r="I77" s="97" t="s">
        <v>158</v>
      </c>
      <c r="J77" s="97">
        <v>20</v>
      </c>
      <c r="K77" s="108"/>
    </row>
    <row r="78" spans="2:11" ht="15" customHeight="1" x14ac:dyDescent="0.3">
      <c r="B78" s="107"/>
      <c r="C78" s="97" t="s">
        <v>159</v>
      </c>
      <c r="D78" s="97"/>
      <c r="E78" s="97"/>
      <c r="F78" s="116" t="s">
        <v>156</v>
      </c>
      <c r="G78" s="115"/>
      <c r="H78" s="97" t="s">
        <v>160</v>
      </c>
      <c r="I78" s="97" t="s">
        <v>158</v>
      </c>
      <c r="J78" s="97">
        <v>120</v>
      </c>
      <c r="K78" s="108"/>
    </row>
    <row r="79" spans="2:11" ht="15" customHeight="1" x14ac:dyDescent="0.3">
      <c r="B79" s="117"/>
      <c r="C79" s="97" t="s">
        <v>161</v>
      </c>
      <c r="D79" s="97"/>
      <c r="E79" s="97"/>
      <c r="F79" s="116" t="s">
        <v>162</v>
      </c>
      <c r="G79" s="115"/>
      <c r="H79" s="97" t="s">
        <v>163</v>
      </c>
      <c r="I79" s="97" t="s">
        <v>158</v>
      </c>
      <c r="J79" s="97">
        <v>50</v>
      </c>
      <c r="K79" s="108"/>
    </row>
    <row r="80" spans="2:11" ht="15" customHeight="1" x14ac:dyDescent="0.3">
      <c r="B80" s="117"/>
      <c r="C80" s="97" t="s">
        <v>164</v>
      </c>
      <c r="D80" s="97"/>
      <c r="E80" s="97"/>
      <c r="F80" s="116" t="s">
        <v>156</v>
      </c>
      <c r="G80" s="115"/>
      <c r="H80" s="97" t="s">
        <v>165</v>
      </c>
      <c r="I80" s="97" t="s">
        <v>166</v>
      </c>
      <c r="J80" s="97"/>
      <c r="K80" s="108"/>
    </row>
    <row r="81" spans="2:11" ht="15" customHeight="1" x14ac:dyDescent="0.3">
      <c r="B81" s="117"/>
      <c r="C81" s="118" t="s">
        <v>167</v>
      </c>
      <c r="D81" s="118"/>
      <c r="E81" s="118"/>
      <c r="F81" s="119" t="s">
        <v>162</v>
      </c>
      <c r="G81" s="118"/>
      <c r="H81" s="118" t="s">
        <v>168</v>
      </c>
      <c r="I81" s="118" t="s">
        <v>158</v>
      </c>
      <c r="J81" s="118">
        <v>15</v>
      </c>
      <c r="K81" s="108"/>
    </row>
    <row r="82" spans="2:11" ht="15" customHeight="1" x14ac:dyDescent="0.3">
      <c r="B82" s="117"/>
      <c r="C82" s="118" t="s">
        <v>169</v>
      </c>
      <c r="D82" s="118"/>
      <c r="E82" s="118"/>
      <c r="F82" s="119" t="s">
        <v>162</v>
      </c>
      <c r="G82" s="118"/>
      <c r="H82" s="118" t="s">
        <v>170</v>
      </c>
      <c r="I82" s="118" t="s">
        <v>158</v>
      </c>
      <c r="J82" s="118">
        <v>15</v>
      </c>
      <c r="K82" s="108"/>
    </row>
    <row r="83" spans="2:11" ht="15" customHeight="1" x14ac:dyDescent="0.3">
      <c r="B83" s="117"/>
      <c r="C83" s="118" t="s">
        <v>171</v>
      </c>
      <c r="D83" s="118"/>
      <c r="E83" s="118"/>
      <c r="F83" s="119" t="s">
        <v>162</v>
      </c>
      <c r="G83" s="118"/>
      <c r="H83" s="118" t="s">
        <v>172</v>
      </c>
      <c r="I83" s="118" t="s">
        <v>158</v>
      </c>
      <c r="J83" s="118">
        <v>20</v>
      </c>
      <c r="K83" s="108"/>
    </row>
    <row r="84" spans="2:11" ht="15" customHeight="1" x14ac:dyDescent="0.3">
      <c r="B84" s="117"/>
      <c r="C84" s="118" t="s">
        <v>173</v>
      </c>
      <c r="D84" s="118"/>
      <c r="E84" s="118"/>
      <c r="F84" s="119" t="s">
        <v>162</v>
      </c>
      <c r="G84" s="118"/>
      <c r="H84" s="118" t="s">
        <v>174</v>
      </c>
      <c r="I84" s="118" t="s">
        <v>158</v>
      </c>
      <c r="J84" s="118">
        <v>20</v>
      </c>
      <c r="K84" s="108"/>
    </row>
    <row r="85" spans="2:11" ht="15" customHeight="1" x14ac:dyDescent="0.3">
      <c r="B85" s="117"/>
      <c r="C85" s="97" t="s">
        <v>175</v>
      </c>
      <c r="D85" s="97"/>
      <c r="E85" s="97"/>
      <c r="F85" s="116" t="s">
        <v>162</v>
      </c>
      <c r="G85" s="115"/>
      <c r="H85" s="97" t="s">
        <v>176</v>
      </c>
      <c r="I85" s="97" t="s">
        <v>158</v>
      </c>
      <c r="J85" s="97">
        <v>50</v>
      </c>
      <c r="K85" s="108"/>
    </row>
    <row r="86" spans="2:11" ht="15" customHeight="1" x14ac:dyDescent="0.3">
      <c r="B86" s="117"/>
      <c r="C86" s="97" t="s">
        <v>177</v>
      </c>
      <c r="D86" s="97"/>
      <c r="E86" s="97"/>
      <c r="F86" s="116" t="s">
        <v>162</v>
      </c>
      <c r="G86" s="115"/>
      <c r="H86" s="97" t="s">
        <v>178</v>
      </c>
      <c r="I86" s="97" t="s">
        <v>158</v>
      </c>
      <c r="J86" s="97">
        <v>20</v>
      </c>
      <c r="K86" s="108"/>
    </row>
    <row r="87" spans="2:11" ht="15" customHeight="1" x14ac:dyDescent="0.3">
      <c r="B87" s="117"/>
      <c r="C87" s="97" t="s">
        <v>179</v>
      </c>
      <c r="D87" s="97"/>
      <c r="E87" s="97"/>
      <c r="F87" s="116" t="s">
        <v>162</v>
      </c>
      <c r="G87" s="115"/>
      <c r="H87" s="97" t="s">
        <v>180</v>
      </c>
      <c r="I87" s="97" t="s">
        <v>158</v>
      </c>
      <c r="J87" s="97">
        <v>20</v>
      </c>
      <c r="K87" s="108"/>
    </row>
    <row r="88" spans="2:11" ht="15" customHeight="1" x14ac:dyDescent="0.3">
      <c r="B88" s="117"/>
      <c r="C88" s="97" t="s">
        <v>181</v>
      </c>
      <c r="D88" s="97"/>
      <c r="E88" s="97"/>
      <c r="F88" s="116" t="s">
        <v>162</v>
      </c>
      <c r="G88" s="115"/>
      <c r="H88" s="97" t="s">
        <v>182</v>
      </c>
      <c r="I88" s="97" t="s">
        <v>158</v>
      </c>
      <c r="J88" s="97">
        <v>50</v>
      </c>
      <c r="K88" s="108"/>
    </row>
    <row r="89" spans="2:11" ht="15" customHeight="1" x14ac:dyDescent="0.3">
      <c r="B89" s="117"/>
      <c r="C89" s="97" t="s">
        <v>183</v>
      </c>
      <c r="D89" s="97"/>
      <c r="E89" s="97"/>
      <c r="F89" s="116" t="s">
        <v>162</v>
      </c>
      <c r="G89" s="115"/>
      <c r="H89" s="97" t="s">
        <v>183</v>
      </c>
      <c r="I89" s="97" t="s">
        <v>158</v>
      </c>
      <c r="J89" s="97">
        <v>50</v>
      </c>
      <c r="K89" s="108"/>
    </row>
    <row r="90" spans="2:11" ht="15" customHeight="1" x14ac:dyDescent="0.3">
      <c r="B90" s="117"/>
      <c r="C90" s="97" t="s">
        <v>83</v>
      </c>
      <c r="D90" s="97"/>
      <c r="E90" s="97"/>
      <c r="F90" s="116" t="s">
        <v>162</v>
      </c>
      <c r="G90" s="115"/>
      <c r="H90" s="97" t="s">
        <v>184</v>
      </c>
      <c r="I90" s="97" t="s">
        <v>158</v>
      </c>
      <c r="J90" s="97">
        <v>255</v>
      </c>
      <c r="K90" s="108"/>
    </row>
    <row r="91" spans="2:11" ht="15" customHeight="1" x14ac:dyDescent="0.3">
      <c r="B91" s="117"/>
      <c r="C91" s="97" t="s">
        <v>185</v>
      </c>
      <c r="D91" s="97"/>
      <c r="E91" s="97"/>
      <c r="F91" s="116" t="s">
        <v>156</v>
      </c>
      <c r="G91" s="115"/>
      <c r="H91" s="97" t="s">
        <v>186</v>
      </c>
      <c r="I91" s="97" t="s">
        <v>187</v>
      </c>
      <c r="J91" s="97"/>
      <c r="K91" s="108"/>
    </row>
    <row r="92" spans="2:11" ht="15" customHeight="1" x14ac:dyDescent="0.3">
      <c r="B92" s="117"/>
      <c r="C92" s="97" t="s">
        <v>188</v>
      </c>
      <c r="D92" s="97"/>
      <c r="E92" s="97"/>
      <c r="F92" s="116" t="s">
        <v>156</v>
      </c>
      <c r="G92" s="115"/>
      <c r="H92" s="97" t="s">
        <v>189</v>
      </c>
      <c r="I92" s="97" t="s">
        <v>190</v>
      </c>
      <c r="J92" s="97"/>
      <c r="K92" s="108"/>
    </row>
    <row r="93" spans="2:11" ht="15" customHeight="1" x14ac:dyDescent="0.3">
      <c r="B93" s="117"/>
      <c r="C93" s="97" t="s">
        <v>191</v>
      </c>
      <c r="D93" s="97"/>
      <c r="E93" s="97"/>
      <c r="F93" s="116" t="s">
        <v>156</v>
      </c>
      <c r="G93" s="115"/>
      <c r="H93" s="97" t="s">
        <v>191</v>
      </c>
      <c r="I93" s="97" t="s">
        <v>190</v>
      </c>
      <c r="J93" s="97"/>
      <c r="K93" s="108"/>
    </row>
    <row r="94" spans="2:11" ht="15" customHeight="1" x14ac:dyDescent="0.3">
      <c r="B94" s="117"/>
      <c r="C94" s="97" t="s">
        <v>36</v>
      </c>
      <c r="D94" s="97"/>
      <c r="E94" s="97"/>
      <c r="F94" s="116" t="s">
        <v>156</v>
      </c>
      <c r="G94" s="115"/>
      <c r="H94" s="97" t="s">
        <v>192</v>
      </c>
      <c r="I94" s="97" t="s">
        <v>190</v>
      </c>
      <c r="J94" s="97"/>
      <c r="K94" s="108"/>
    </row>
    <row r="95" spans="2:11" ht="15" customHeight="1" x14ac:dyDescent="0.3">
      <c r="B95" s="117"/>
      <c r="C95" s="97" t="s">
        <v>46</v>
      </c>
      <c r="D95" s="97"/>
      <c r="E95" s="97"/>
      <c r="F95" s="116" t="s">
        <v>156</v>
      </c>
      <c r="G95" s="115"/>
      <c r="H95" s="97" t="s">
        <v>193</v>
      </c>
      <c r="I95" s="97" t="s">
        <v>190</v>
      </c>
      <c r="J95" s="97"/>
      <c r="K95" s="108"/>
    </row>
    <row r="96" spans="2:11" ht="15" customHeight="1" x14ac:dyDescent="0.3">
      <c r="B96" s="120"/>
      <c r="C96" s="121"/>
      <c r="D96" s="121"/>
      <c r="E96" s="121"/>
      <c r="F96" s="121"/>
      <c r="G96" s="121"/>
      <c r="H96" s="121"/>
      <c r="I96" s="121"/>
      <c r="J96" s="121"/>
      <c r="K96" s="122"/>
    </row>
    <row r="97" spans="2:11" ht="18.75" customHeight="1" x14ac:dyDescent="0.3">
      <c r="B97" s="123"/>
      <c r="C97" s="124"/>
      <c r="D97" s="124"/>
      <c r="E97" s="124"/>
      <c r="F97" s="124"/>
      <c r="G97" s="124"/>
      <c r="H97" s="124"/>
      <c r="I97" s="124"/>
      <c r="J97" s="124"/>
      <c r="K97" s="123"/>
    </row>
    <row r="98" spans="2:11" ht="18.75" customHeight="1" x14ac:dyDescent="0.3">
      <c r="B98" s="103"/>
      <c r="C98" s="103"/>
      <c r="D98" s="103"/>
      <c r="E98" s="103"/>
      <c r="F98" s="103"/>
      <c r="G98" s="103"/>
      <c r="H98" s="103"/>
      <c r="I98" s="103"/>
      <c r="J98" s="103"/>
      <c r="K98" s="103"/>
    </row>
    <row r="99" spans="2:11" ht="7.5" customHeight="1" x14ac:dyDescent="0.3">
      <c r="B99" s="104"/>
      <c r="C99" s="105"/>
      <c r="D99" s="105"/>
      <c r="E99" s="105"/>
      <c r="F99" s="105"/>
      <c r="G99" s="105"/>
      <c r="H99" s="105"/>
      <c r="I99" s="105"/>
      <c r="J99" s="105"/>
      <c r="K99" s="106"/>
    </row>
    <row r="100" spans="2:11" ht="45" customHeight="1" x14ac:dyDescent="0.3">
      <c r="B100" s="107"/>
      <c r="C100" s="262" t="s">
        <v>194</v>
      </c>
      <c r="D100" s="262"/>
      <c r="E100" s="262"/>
      <c r="F100" s="262"/>
      <c r="G100" s="262"/>
      <c r="H100" s="262"/>
      <c r="I100" s="262"/>
      <c r="J100" s="262"/>
      <c r="K100" s="108"/>
    </row>
    <row r="101" spans="2:11" ht="17.25" customHeight="1" x14ac:dyDescent="0.3">
      <c r="B101" s="107"/>
      <c r="C101" s="109" t="s">
        <v>150</v>
      </c>
      <c r="D101" s="109"/>
      <c r="E101" s="109"/>
      <c r="F101" s="109" t="s">
        <v>151</v>
      </c>
      <c r="G101" s="110"/>
      <c r="H101" s="109" t="s">
        <v>79</v>
      </c>
      <c r="I101" s="109" t="s">
        <v>54</v>
      </c>
      <c r="J101" s="109" t="s">
        <v>152</v>
      </c>
      <c r="K101" s="108"/>
    </row>
    <row r="102" spans="2:11" ht="17.25" customHeight="1" x14ac:dyDescent="0.3">
      <c r="B102" s="107"/>
      <c r="C102" s="111" t="s">
        <v>153</v>
      </c>
      <c r="D102" s="111"/>
      <c r="E102" s="111"/>
      <c r="F102" s="112" t="s">
        <v>154</v>
      </c>
      <c r="G102" s="113"/>
      <c r="H102" s="111"/>
      <c r="I102" s="111"/>
      <c r="J102" s="111" t="s">
        <v>155</v>
      </c>
      <c r="K102" s="108"/>
    </row>
    <row r="103" spans="2:11" ht="5.25" customHeight="1" x14ac:dyDescent="0.3">
      <c r="B103" s="107"/>
      <c r="C103" s="109"/>
      <c r="D103" s="109"/>
      <c r="E103" s="109"/>
      <c r="F103" s="109"/>
      <c r="G103" s="125"/>
      <c r="H103" s="109"/>
      <c r="I103" s="109"/>
      <c r="J103" s="109"/>
      <c r="K103" s="108"/>
    </row>
    <row r="104" spans="2:11" ht="15" customHeight="1" x14ac:dyDescent="0.3">
      <c r="B104" s="107"/>
      <c r="C104" s="97" t="s">
        <v>50</v>
      </c>
      <c r="D104" s="114"/>
      <c r="E104" s="114"/>
      <c r="F104" s="116" t="s">
        <v>156</v>
      </c>
      <c r="G104" s="125"/>
      <c r="H104" s="97" t="s">
        <v>195</v>
      </c>
      <c r="I104" s="97" t="s">
        <v>158</v>
      </c>
      <c r="J104" s="97">
        <v>20</v>
      </c>
      <c r="K104" s="108"/>
    </row>
    <row r="105" spans="2:11" ht="15" customHeight="1" x14ac:dyDescent="0.3">
      <c r="B105" s="107"/>
      <c r="C105" s="97" t="s">
        <v>159</v>
      </c>
      <c r="D105" s="97"/>
      <c r="E105" s="97"/>
      <c r="F105" s="116" t="s">
        <v>156</v>
      </c>
      <c r="G105" s="97"/>
      <c r="H105" s="97" t="s">
        <v>195</v>
      </c>
      <c r="I105" s="97" t="s">
        <v>158</v>
      </c>
      <c r="J105" s="97">
        <v>120</v>
      </c>
      <c r="K105" s="108"/>
    </row>
    <row r="106" spans="2:11" ht="15" customHeight="1" x14ac:dyDescent="0.3">
      <c r="B106" s="117"/>
      <c r="C106" s="97" t="s">
        <v>161</v>
      </c>
      <c r="D106" s="97"/>
      <c r="E106" s="97"/>
      <c r="F106" s="116" t="s">
        <v>162</v>
      </c>
      <c r="G106" s="97"/>
      <c r="H106" s="97" t="s">
        <v>195</v>
      </c>
      <c r="I106" s="97" t="s">
        <v>158</v>
      </c>
      <c r="J106" s="97">
        <v>50</v>
      </c>
      <c r="K106" s="108"/>
    </row>
    <row r="107" spans="2:11" ht="15" customHeight="1" x14ac:dyDescent="0.3">
      <c r="B107" s="117"/>
      <c r="C107" s="97" t="s">
        <v>164</v>
      </c>
      <c r="D107" s="97"/>
      <c r="E107" s="97"/>
      <c r="F107" s="116" t="s">
        <v>156</v>
      </c>
      <c r="G107" s="97"/>
      <c r="H107" s="97" t="s">
        <v>195</v>
      </c>
      <c r="I107" s="97" t="s">
        <v>166</v>
      </c>
      <c r="J107" s="97"/>
      <c r="K107" s="108"/>
    </row>
    <row r="108" spans="2:11" ht="15" customHeight="1" x14ac:dyDescent="0.3">
      <c r="B108" s="117"/>
      <c r="C108" s="97" t="s">
        <v>175</v>
      </c>
      <c r="D108" s="97"/>
      <c r="E108" s="97"/>
      <c r="F108" s="116" t="s">
        <v>162</v>
      </c>
      <c r="G108" s="97"/>
      <c r="H108" s="97" t="s">
        <v>195</v>
      </c>
      <c r="I108" s="97" t="s">
        <v>158</v>
      </c>
      <c r="J108" s="97">
        <v>50</v>
      </c>
      <c r="K108" s="108"/>
    </row>
    <row r="109" spans="2:11" ht="15" customHeight="1" x14ac:dyDescent="0.3">
      <c r="B109" s="117"/>
      <c r="C109" s="97" t="s">
        <v>183</v>
      </c>
      <c r="D109" s="97"/>
      <c r="E109" s="97"/>
      <c r="F109" s="116" t="s">
        <v>162</v>
      </c>
      <c r="G109" s="97"/>
      <c r="H109" s="97" t="s">
        <v>195</v>
      </c>
      <c r="I109" s="97" t="s">
        <v>158</v>
      </c>
      <c r="J109" s="97">
        <v>50</v>
      </c>
      <c r="K109" s="108"/>
    </row>
    <row r="110" spans="2:11" ht="15" customHeight="1" x14ac:dyDescent="0.3">
      <c r="B110" s="117"/>
      <c r="C110" s="97" t="s">
        <v>181</v>
      </c>
      <c r="D110" s="97"/>
      <c r="E110" s="97"/>
      <c r="F110" s="116" t="s">
        <v>162</v>
      </c>
      <c r="G110" s="97"/>
      <c r="H110" s="97" t="s">
        <v>195</v>
      </c>
      <c r="I110" s="97" t="s">
        <v>158</v>
      </c>
      <c r="J110" s="97">
        <v>50</v>
      </c>
      <c r="K110" s="108"/>
    </row>
    <row r="111" spans="2:11" ht="15" customHeight="1" x14ac:dyDescent="0.3">
      <c r="B111" s="117"/>
      <c r="C111" s="97" t="s">
        <v>50</v>
      </c>
      <c r="D111" s="97"/>
      <c r="E111" s="97"/>
      <c r="F111" s="116" t="s">
        <v>156</v>
      </c>
      <c r="G111" s="97"/>
      <c r="H111" s="97" t="s">
        <v>196</v>
      </c>
      <c r="I111" s="97" t="s">
        <v>158</v>
      </c>
      <c r="J111" s="97">
        <v>20</v>
      </c>
      <c r="K111" s="108"/>
    </row>
    <row r="112" spans="2:11" ht="15" customHeight="1" x14ac:dyDescent="0.3">
      <c r="B112" s="117"/>
      <c r="C112" s="97" t="s">
        <v>197</v>
      </c>
      <c r="D112" s="97"/>
      <c r="E112" s="97"/>
      <c r="F112" s="116" t="s">
        <v>156</v>
      </c>
      <c r="G112" s="97"/>
      <c r="H112" s="97" t="s">
        <v>198</v>
      </c>
      <c r="I112" s="97" t="s">
        <v>158</v>
      </c>
      <c r="J112" s="97">
        <v>120</v>
      </c>
      <c r="K112" s="108"/>
    </row>
    <row r="113" spans="2:11" ht="15" customHeight="1" x14ac:dyDescent="0.3">
      <c r="B113" s="117"/>
      <c r="C113" s="97" t="s">
        <v>36</v>
      </c>
      <c r="D113" s="97"/>
      <c r="E113" s="97"/>
      <c r="F113" s="116" t="s">
        <v>156</v>
      </c>
      <c r="G113" s="97"/>
      <c r="H113" s="97" t="s">
        <v>199</v>
      </c>
      <c r="I113" s="97" t="s">
        <v>190</v>
      </c>
      <c r="J113" s="97"/>
      <c r="K113" s="108"/>
    </row>
    <row r="114" spans="2:11" ht="15" customHeight="1" x14ac:dyDescent="0.3">
      <c r="B114" s="117"/>
      <c r="C114" s="97" t="s">
        <v>46</v>
      </c>
      <c r="D114" s="97"/>
      <c r="E114" s="97"/>
      <c r="F114" s="116" t="s">
        <v>156</v>
      </c>
      <c r="G114" s="97"/>
      <c r="H114" s="97" t="s">
        <v>200</v>
      </c>
      <c r="I114" s="97" t="s">
        <v>190</v>
      </c>
      <c r="J114" s="97"/>
      <c r="K114" s="108"/>
    </row>
    <row r="115" spans="2:11" ht="15" customHeight="1" x14ac:dyDescent="0.3">
      <c r="B115" s="117"/>
      <c r="C115" s="97" t="s">
        <v>54</v>
      </c>
      <c r="D115" s="97"/>
      <c r="E115" s="97"/>
      <c r="F115" s="116" t="s">
        <v>156</v>
      </c>
      <c r="G115" s="97"/>
      <c r="H115" s="97" t="s">
        <v>201</v>
      </c>
      <c r="I115" s="97" t="s">
        <v>202</v>
      </c>
      <c r="J115" s="97"/>
      <c r="K115" s="108"/>
    </row>
    <row r="116" spans="2:11" ht="15" customHeight="1" x14ac:dyDescent="0.3">
      <c r="B116" s="120"/>
      <c r="C116" s="126"/>
      <c r="D116" s="126"/>
      <c r="E116" s="126"/>
      <c r="F116" s="126"/>
      <c r="G116" s="126"/>
      <c r="H116" s="126"/>
      <c r="I116" s="126"/>
      <c r="J116" s="126"/>
      <c r="K116" s="122"/>
    </row>
    <row r="117" spans="2:11" ht="18.75" customHeight="1" x14ac:dyDescent="0.3">
      <c r="B117" s="127"/>
      <c r="C117" s="93"/>
      <c r="D117" s="93"/>
      <c r="E117" s="93"/>
      <c r="F117" s="128"/>
      <c r="G117" s="93"/>
      <c r="H117" s="93"/>
      <c r="I117" s="93"/>
      <c r="J117" s="93"/>
      <c r="K117" s="127"/>
    </row>
    <row r="118" spans="2:11" ht="18.75" customHeight="1" x14ac:dyDescent="0.3">
      <c r="B118" s="103"/>
      <c r="C118" s="103"/>
      <c r="D118" s="103"/>
      <c r="E118" s="103"/>
      <c r="F118" s="103"/>
      <c r="G118" s="103"/>
      <c r="H118" s="103"/>
      <c r="I118" s="103"/>
      <c r="J118" s="103"/>
      <c r="K118" s="103"/>
    </row>
    <row r="119" spans="2:11" ht="7.5" customHeight="1" x14ac:dyDescent="0.3">
      <c r="B119" s="129"/>
      <c r="C119" s="130"/>
      <c r="D119" s="130"/>
      <c r="E119" s="130"/>
      <c r="F119" s="130"/>
      <c r="G119" s="130"/>
      <c r="H119" s="130"/>
      <c r="I119" s="130"/>
      <c r="J119" s="130"/>
      <c r="K119" s="131"/>
    </row>
    <row r="120" spans="2:11" ht="45" customHeight="1" x14ac:dyDescent="0.3">
      <c r="B120" s="132"/>
      <c r="C120" s="257" t="s">
        <v>203</v>
      </c>
      <c r="D120" s="257"/>
      <c r="E120" s="257"/>
      <c r="F120" s="257"/>
      <c r="G120" s="257"/>
      <c r="H120" s="257"/>
      <c r="I120" s="257"/>
      <c r="J120" s="257"/>
      <c r="K120" s="133"/>
    </row>
    <row r="121" spans="2:11" ht="17.25" customHeight="1" x14ac:dyDescent="0.3">
      <c r="B121" s="134"/>
      <c r="C121" s="109" t="s">
        <v>150</v>
      </c>
      <c r="D121" s="109"/>
      <c r="E121" s="109"/>
      <c r="F121" s="109" t="s">
        <v>151</v>
      </c>
      <c r="G121" s="110"/>
      <c r="H121" s="109" t="s">
        <v>79</v>
      </c>
      <c r="I121" s="109" t="s">
        <v>54</v>
      </c>
      <c r="J121" s="109" t="s">
        <v>152</v>
      </c>
      <c r="K121" s="135"/>
    </row>
    <row r="122" spans="2:11" ht="17.25" customHeight="1" x14ac:dyDescent="0.3">
      <c r="B122" s="134"/>
      <c r="C122" s="111" t="s">
        <v>153</v>
      </c>
      <c r="D122" s="111"/>
      <c r="E122" s="111"/>
      <c r="F122" s="112" t="s">
        <v>154</v>
      </c>
      <c r="G122" s="113"/>
      <c r="H122" s="111"/>
      <c r="I122" s="111"/>
      <c r="J122" s="111" t="s">
        <v>155</v>
      </c>
      <c r="K122" s="135"/>
    </row>
    <row r="123" spans="2:11" ht="5.25" customHeight="1" x14ac:dyDescent="0.3">
      <c r="B123" s="136"/>
      <c r="C123" s="114"/>
      <c r="D123" s="114"/>
      <c r="E123" s="114"/>
      <c r="F123" s="114"/>
      <c r="G123" s="97"/>
      <c r="H123" s="114"/>
      <c r="I123" s="114"/>
      <c r="J123" s="114"/>
      <c r="K123" s="137"/>
    </row>
    <row r="124" spans="2:11" ht="15" customHeight="1" x14ac:dyDescent="0.3">
      <c r="B124" s="136"/>
      <c r="C124" s="97" t="s">
        <v>159</v>
      </c>
      <c r="D124" s="114"/>
      <c r="E124" s="114"/>
      <c r="F124" s="116" t="s">
        <v>156</v>
      </c>
      <c r="G124" s="97"/>
      <c r="H124" s="97" t="s">
        <v>195</v>
      </c>
      <c r="I124" s="97" t="s">
        <v>158</v>
      </c>
      <c r="J124" s="97">
        <v>120</v>
      </c>
      <c r="K124" s="138"/>
    </row>
    <row r="125" spans="2:11" ht="15" customHeight="1" x14ac:dyDescent="0.3">
      <c r="B125" s="136"/>
      <c r="C125" s="97" t="s">
        <v>204</v>
      </c>
      <c r="D125" s="97"/>
      <c r="E125" s="97"/>
      <c r="F125" s="116" t="s">
        <v>156</v>
      </c>
      <c r="G125" s="97"/>
      <c r="H125" s="97" t="s">
        <v>205</v>
      </c>
      <c r="I125" s="97" t="s">
        <v>158</v>
      </c>
      <c r="J125" s="97" t="s">
        <v>206</v>
      </c>
      <c r="K125" s="138"/>
    </row>
    <row r="126" spans="2:11" ht="15" customHeight="1" x14ac:dyDescent="0.3">
      <c r="B126" s="136"/>
      <c r="C126" s="97" t="s">
        <v>105</v>
      </c>
      <c r="D126" s="97"/>
      <c r="E126" s="97"/>
      <c r="F126" s="116" t="s">
        <v>156</v>
      </c>
      <c r="G126" s="97"/>
      <c r="H126" s="97" t="s">
        <v>207</v>
      </c>
      <c r="I126" s="97" t="s">
        <v>158</v>
      </c>
      <c r="J126" s="97" t="s">
        <v>206</v>
      </c>
      <c r="K126" s="138"/>
    </row>
    <row r="127" spans="2:11" ht="15" customHeight="1" x14ac:dyDescent="0.3">
      <c r="B127" s="136"/>
      <c r="C127" s="97" t="s">
        <v>167</v>
      </c>
      <c r="D127" s="97"/>
      <c r="E127" s="97"/>
      <c r="F127" s="116" t="s">
        <v>162</v>
      </c>
      <c r="G127" s="97"/>
      <c r="H127" s="97" t="s">
        <v>168</v>
      </c>
      <c r="I127" s="97" t="s">
        <v>158</v>
      </c>
      <c r="J127" s="97">
        <v>15</v>
      </c>
      <c r="K127" s="138"/>
    </row>
    <row r="128" spans="2:11" ht="15" customHeight="1" x14ac:dyDescent="0.3">
      <c r="B128" s="136"/>
      <c r="C128" s="118" t="s">
        <v>169</v>
      </c>
      <c r="D128" s="118"/>
      <c r="E128" s="118"/>
      <c r="F128" s="119" t="s">
        <v>162</v>
      </c>
      <c r="G128" s="118"/>
      <c r="H128" s="118" t="s">
        <v>170</v>
      </c>
      <c r="I128" s="118" t="s">
        <v>158</v>
      </c>
      <c r="J128" s="118">
        <v>15</v>
      </c>
      <c r="K128" s="138"/>
    </row>
    <row r="129" spans="2:11" ht="15" customHeight="1" x14ac:dyDescent="0.3">
      <c r="B129" s="136"/>
      <c r="C129" s="118" t="s">
        <v>171</v>
      </c>
      <c r="D129" s="118"/>
      <c r="E129" s="118"/>
      <c r="F129" s="119" t="s">
        <v>162</v>
      </c>
      <c r="G129" s="118"/>
      <c r="H129" s="118" t="s">
        <v>172</v>
      </c>
      <c r="I129" s="118" t="s">
        <v>158</v>
      </c>
      <c r="J129" s="118">
        <v>20</v>
      </c>
      <c r="K129" s="138"/>
    </row>
    <row r="130" spans="2:11" ht="15" customHeight="1" x14ac:dyDescent="0.3">
      <c r="B130" s="136"/>
      <c r="C130" s="118" t="s">
        <v>173</v>
      </c>
      <c r="D130" s="118"/>
      <c r="E130" s="118"/>
      <c r="F130" s="119" t="s">
        <v>162</v>
      </c>
      <c r="G130" s="118"/>
      <c r="H130" s="118" t="s">
        <v>174</v>
      </c>
      <c r="I130" s="118" t="s">
        <v>158</v>
      </c>
      <c r="J130" s="118">
        <v>20</v>
      </c>
      <c r="K130" s="138"/>
    </row>
    <row r="131" spans="2:11" ht="15" customHeight="1" x14ac:dyDescent="0.3">
      <c r="B131" s="136"/>
      <c r="C131" s="97" t="s">
        <v>161</v>
      </c>
      <c r="D131" s="97"/>
      <c r="E131" s="97"/>
      <c r="F131" s="116" t="s">
        <v>162</v>
      </c>
      <c r="G131" s="97"/>
      <c r="H131" s="97" t="s">
        <v>195</v>
      </c>
      <c r="I131" s="97" t="s">
        <v>158</v>
      </c>
      <c r="J131" s="97">
        <v>50</v>
      </c>
      <c r="K131" s="138"/>
    </row>
    <row r="132" spans="2:11" ht="15" customHeight="1" x14ac:dyDescent="0.3">
      <c r="B132" s="136"/>
      <c r="C132" s="97" t="s">
        <v>175</v>
      </c>
      <c r="D132" s="97"/>
      <c r="E132" s="97"/>
      <c r="F132" s="116" t="s">
        <v>162</v>
      </c>
      <c r="G132" s="97"/>
      <c r="H132" s="97" t="s">
        <v>195</v>
      </c>
      <c r="I132" s="97" t="s">
        <v>158</v>
      </c>
      <c r="J132" s="97">
        <v>50</v>
      </c>
      <c r="K132" s="138"/>
    </row>
    <row r="133" spans="2:11" ht="15" customHeight="1" x14ac:dyDescent="0.3">
      <c r="B133" s="136"/>
      <c r="C133" s="97" t="s">
        <v>181</v>
      </c>
      <c r="D133" s="97"/>
      <c r="E133" s="97"/>
      <c r="F133" s="116" t="s">
        <v>162</v>
      </c>
      <c r="G133" s="97"/>
      <c r="H133" s="97" t="s">
        <v>195</v>
      </c>
      <c r="I133" s="97" t="s">
        <v>158</v>
      </c>
      <c r="J133" s="97">
        <v>50</v>
      </c>
      <c r="K133" s="138"/>
    </row>
    <row r="134" spans="2:11" ht="15" customHeight="1" x14ac:dyDescent="0.3">
      <c r="B134" s="136"/>
      <c r="C134" s="97" t="s">
        <v>183</v>
      </c>
      <c r="D134" s="97"/>
      <c r="E134" s="97"/>
      <c r="F134" s="116" t="s">
        <v>162</v>
      </c>
      <c r="G134" s="97"/>
      <c r="H134" s="97" t="s">
        <v>195</v>
      </c>
      <c r="I134" s="97" t="s">
        <v>158</v>
      </c>
      <c r="J134" s="97">
        <v>50</v>
      </c>
      <c r="K134" s="138"/>
    </row>
    <row r="135" spans="2:11" ht="15" customHeight="1" x14ac:dyDescent="0.3">
      <c r="B135" s="136"/>
      <c r="C135" s="97" t="s">
        <v>83</v>
      </c>
      <c r="D135" s="97"/>
      <c r="E135" s="97"/>
      <c r="F135" s="116" t="s">
        <v>162</v>
      </c>
      <c r="G135" s="97"/>
      <c r="H135" s="97" t="s">
        <v>208</v>
      </c>
      <c r="I135" s="97" t="s">
        <v>158</v>
      </c>
      <c r="J135" s="97">
        <v>255</v>
      </c>
      <c r="K135" s="138"/>
    </row>
    <row r="136" spans="2:11" ht="15" customHeight="1" x14ac:dyDescent="0.3">
      <c r="B136" s="136"/>
      <c r="C136" s="97" t="s">
        <v>185</v>
      </c>
      <c r="D136" s="97"/>
      <c r="E136" s="97"/>
      <c r="F136" s="116" t="s">
        <v>156</v>
      </c>
      <c r="G136" s="97"/>
      <c r="H136" s="97" t="s">
        <v>209</v>
      </c>
      <c r="I136" s="97" t="s">
        <v>187</v>
      </c>
      <c r="J136" s="97"/>
      <c r="K136" s="138"/>
    </row>
    <row r="137" spans="2:11" ht="15" customHeight="1" x14ac:dyDescent="0.3">
      <c r="B137" s="136"/>
      <c r="C137" s="97" t="s">
        <v>188</v>
      </c>
      <c r="D137" s="97"/>
      <c r="E137" s="97"/>
      <c r="F137" s="116" t="s">
        <v>156</v>
      </c>
      <c r="G137" s="97"/>
      <c r="H137" s="97" t="s">
        <v>210</v>
      </c>
      <c r="I137" s="97" t="s">
        <v>190</v>
      </c>
      <c r="J137" s="97"/>
      <c r="K137" s="138"/>
    </row>
    <row r="138" spans="2:11" ht="15" customHeight="1" x14ac:dyDescent="0.3">
      <c r="B138" s="136"/>
      <c r="C138" s="97" t="s">
        <v>191</v>
      </c>
      <c r="D138" s="97"/>
      <c r="E138" s="97"/>
      <c r="F138" s="116" t="s">
        <v>156</v>
      </c>
      <c r="G138" s="97"/>
      <c r="H138" s="97" t="s">
        <v>191</v>
      </c>
      <c r="I138" s="97" t="s">
        <v>190</v>
      </c>
      <c r="J138" s="97"/>
      <c r="K138" s="138"/>
    </row>
    <row r="139" spans="2:11" ht="15" customHeight="1" x14ac:dyDescent="0.3">
      <c r="B139" s="136"/>
      <c r="C139" s="97" t="s">
        <v>36</v>
      </c>
      <c r="D139" s="97"/>
      <c r="E139" s="97"/>
      <c r="F139" s="116" t="s">
        <v>156</v>
      </c>
      <c r="G139" s="97"/>
      <c r="H139" s="97" t="s">
        <v>211</v>
      </c>
      <c r="I139" s="97" t="s">
        <v>190</v>
      </c>
      <c r="J139" s="97"/>
      <c r="K139" s="138"/>
    </row>
    <row r="140" spans="2:11" ht="15" customHeight="1" x14ac:dyDescent="0.3">
      <c r="B140" s="136"/>
      <c r="C140" s="97" t="s">
        <v>212</v>
      </c>
      <c r="D140" s="97"/>
      <c r="E140" s="97"/>
      <c r="F140" s="116" t="s">
        <v>156</v>
      </c>
      <c r="G140" s="97"/>
      <c r="H140" s="97" t="s">
        <v>213</v>
      </c>
      <c r="I140" s="97" t="s">
        <v>190</v>
      </c>
      <c r="J140" s="97"/>
      <c r="K140" s="138"/>
    </row>
    <row r="141" spans="2:11" ht="15" customHeight="1" x14ac:dyDescent="0.3">
      <c r="B141" s="139"/>
      <c r="C141" s="140"/>
      <c r="D141" s="140"/>
      <c r="E141" s="140"/>
      <c r="F141" s="140"/>
      <c r="G141" s="140"/>
      <c r="H141" s="140"/>
      <c r="I141" s="140"/>
      <c r="J141" s="140"/>
      <c r="K141" s="141"/>
    </row>
    <row r="142" spans="2:11" ht="18.75" customHeight="1" x14ac:dyDescent="0.3">
      <c r="B142" s="93"/>
      <c r="C142" s="93"/>
      <c r="D142" s="93"/>
      <c r="E142" s="93"/>
      <c r="F142" s="128"/>
      <c r="G142" s="93"/>
      <c r="H142" s="93"/>
      <c r="I142" s="93"/>
      <c r="J142" s="93"/>
      <c r="K142" s="93"/>
    </row>
    <row r="143" spans="2:11" ht="18.75" customHeight="1" x14ac:dyDescent="0.3">
      <c r="B143" s="103"/>
      <c r="C143" s="103"/>
      <c r="D143" s="103"/>
      <c r="E143" s="103"/>
      <c r="F143" s="103"/>
      <c r="G143" s="103"/>
      <c r="H143" s="103"/>
      <c r="I143" s="103"/>
      <c r="J143" s="103"/>
      <c r="K143" s="103"/>
    </row>
    <row r="144" spans="2:11" ht="7.5" customHeight="1" x14ac:dyDescent="0.3">
      <c r="B144" s="104"/>
      <c r="C144" s="105"/>
      <c r="D144" s="105"/>
      <c r="E144" s="105"/>
      <c r="F144" s="105"/>
      <c r="G144" s="105"/>
      <c r="H144" s="105"/>
      <c r="I144" s="105"/>
      <c r="J144" s="105"/>
      <c r="K144" s="106"/>
    </row>
    <row r="145" spans="2:11" ht="45" customHeight="1" x14ac:dyDescent="0.3">
      <c r="B145" s="107"/>
      <c r="C145" s="262" t="s">
        <v>214</v>
      </c>
      <c r="D145" s="262"/>
      <c r="E145" s="262"/>
      <c r="F145" s="262"/>
      <c r="G145" s="262"/>
      <c r="H145" s="262"/>
      <c r="I145" s="262"/>
      <c r="J145" s="262"/>
      <c r="K145" s="108"/>
    </row>
    <row r="146" spans="2:11" ht="17.25" customHeight="1" x14ac:dyDescent="0.3">
      <c r="B146" s="107"/>
      <c r="C146" s="109" t="s">
        <v>150</v>
      </c>
      <c r="D146" s="109"/>
      <c r="E146" s="109"/>
      <c r="F146" s="109" t="s">
        <v>151</v>
      </c>
      <c r="G146" s="110"/>
      <c r="H146" s="109" t="s">
        <v>79</v>
      </c>
      <c r="I146" s="109" t="s">
        <v>54</v>
      </c>
      <c r="J146" s="109" t="s">
        <v>152</v>
      </c>
      <c r="K146" s="108"/>
    </row>
    <row r="147" spans="2:11" ht="17.25" customHeight="1" x14ac:dyDescent="0.3">
      <c r="B147" s="107"/>
      <c r="C147" s="111" t="s">
        <v>153</v>
      </c>
      <c r="D147" s="111"/>
      <c r="E147" s="111"/>
      <c r="F147" s="112" t="s">
        <v>154</v>
      </c>
      <c r="G147" s="113"/>
      <c r="H147" s="111"/>
      <c r="I147" s="111"/>
      <c r="J147" s="111" t="s">
        <v>155</v>
      </c>
      <c r="K147" s="108"/>
    </row>
    <row r="148" spans="2:11" ht="5.25" customHeight="1" x14ac:dyDescent="0.3">
      <c r="B148" s="117"/>
      <c r="C148" s="114"/>
      <c r="D148" s="114"/>
      <c r="E148" s="114"/>
      <c r="F148" s="114"/>
      <c r="G148" s="115"/>
      <c r="H148" s="114"/>
      <c r="I148" s="114"/>
      <c r="J148" s="114"/>
      <c r="K148" s="138"/>
    </row>
    <row r="149" spans="2:11" ht="15" customHeight="1" x14ac:dyDescent="0.3">
      <c r="B149" s="117"/>
      <c r="C149" s="142" t="s">
        <v>159</v>
      </c>
      <c r="D149" s="97"/>
      <c r="E149" s="97"/>
      <c r="F149" s="143" t="s">
        <v>156</v>
      </c>
      <c r="G149" s="97"/>
      <c r="H149" s="142" t="s">
        <v>195</v>
      </c>
      <c r="I149" s="142" t="s">
        <v>158</v>
      </c>
      <c r="J149" s="142">
        <v>120</v>
      </c>
      <c r="K149" s="138"/>
    </row>
    <row r="150" spans="2:11" ht="15" customHeight="1" x14ac:dyDescent="0.3">
      <c r="B150" s="117"/>
      <c r="C150" s="142" t="s">
        <v>204</v>
      </c>
      <c r="D150" s="97"/>
      <c r="E150" s="97"/>
      <c r="F150" s="143" t="s">
        <v>156</v>
      </c>
      <c r="G150" s="97"/>
      <c r="H150" s="142" t="s">
        <v>215</v>
      </c>
      <c r="I150" s="142" t="s">
        <v>158</v>
      </c>
      <c r="J150" s="142" t="s">
        <v>206</v>
      </c>
      <c r="K150" s="138"/>
    </row>
    <row r="151" spans="2:11" ht="15" customHeight="1" x14ac:dyDescent="0.3">
      <c r="B151" s="117"/>
      <c r="C151" s="142" t="s">
        <v>105</v>
      </c>
      <c r="D151" s="97"/>
      <c r="E151" s="97"/>
      <c r="F151" s="143" t="s">
        <v>156</v>
      </c>
      <c r="G151" s="97"/>
      <c r="H151" s="142" t="s">
        <v>216</v>
      </c>
      <c r="I151" s="142" t="s">
        <v>158</v>
      </c>
      <c r="J151" s="142" t="s">
        <v>206</v>
      </c>
      <c r="K151" s="138"/>
    </row>
    <row r="152" spans="2:11" ht="15" customHeight="1" x14ac:dyDescent="0.3">
      <c r="B152" s="117"/>
      <c r="C152" s="142" t="s">
        <v>161</v>
      </c>
      <c r="D152" s="97"/>
      <c r="E152" s="97"/>
      <c r="F152" s="143" t="s">
        <v>162</v>
      </c>
      <c r="G152" s="97"/>
      <c r="H152" s="142" t="s">
        <v>195</v>
      </c>
      <c r="I152" s="142" t="s">
        <v>158</v>
      </c>
      <c r="J152" s="142">
        <v>50</v>
      </c>
      <c r="K152" s="138"/>
    </row>
    <row r="153" spans="2:11" ht="15" customHeight="1" x14ac:dyDescent="0.3">
      <c r="B153" s="117"/>
      <c r="C153" s="142" t="s">
        <v>164</v>
      </c>
      <c r="D153" s="97"/>
      <c r="E153" s="97"/>
      <c r="F153" s="143" t="s">
        <v>156</v>
      </c>
      <c r="G153" s="97"/>
      <c r="H153" s="142" t="s">
        <v>195</v>
      </c>
      <c r="I153" s="142" t="s">
        <v>166</v>
      </c>
      <c r="J153" s="142"/>
      <c r="K153" s="138"/>
    </row>
    <row r="154" spans="2:11" ht="15" customHeight="1" x14ac:dyDescent="0.3">
      <c r="B154" s="117"/>
      <c r="C154" s="142" t="s">
        <v>175</v>
      </c>
      <c r="D154" s="97"/>
      <c r="E154" s="97"/>
      <c r="F154" s="143" t="s">
        <v>162</v>
      </c>
      <c r="G154" s="97"/>
      <c r="H154" s="142" t="s">
        <v>195</v>
      </c>
      <c r="I154" s="142" t="s">
        <v>158</v>
      </c>
      <c r="J154" s="142">
        <v>50</v>
      </c>
      <c r="K154" s="138"/>
    </row>
    <row r="155" spans="2:11" ht="15" customHeight="1" x14ac:dyDescent="0.3">
      <c r="B155" s="117"/>
      <c r="C155" s="142" t="s">
        <v>183</v>
      </c>
      <c r="D155" s="97"/>
      <c r="E155" s="97"/>
      <c r="F155" s="143" t="s">
        <v>162</v>
      </c>
      <c r="G155" s="97"/>
      <c r="H155" s="142" t="s">
        <v>195</v>
      </c>
      <c r="I155" s="142" t="s">
        <v>158</v>
      </c>
      <c r="J155" s="142">
        <v>50</v>
      </c>
      <c r="K155" s="138"/>
    </row>
    <row r="156" spans="2:11" ht="15" customHeight="1" x14ac:dyDescent="0.3">
      <c r="B156" s="117"/>
      <c r="C156" s="142" t="s">
        <v>181</v>
      </c>
      <c r="D156" s="97"/>
      <c r="E156" s="97"/>
      <c r="F156" s="143" t="s">
        <v>162</v>
      </c>
      <c r="G156" s="97"/>
      <c r="H156" s="142" t="s">
        <v>195</v>
      </c>
      <c r="I156" s="142" t="s">
        <v>158</v>
      </c>
      <c r="J156" s="142">
        <v>50</v>
      </c>
      <c r="K156" s="138"/>
    </row>
    <row r="157" spans="2:11" ht="15" customHeight="1" x14ac:dyDescent="0.3">
      <c r="B157" s="117"/>
      <c r="C157" s="142" t="s">
        <v>75</v>
      </c>
      <c r="D157" s="97"/>
      <c r="E157" s="97"/>
      <c r="F157" s="143" t="s">
        <v>156</v>
      </c>
      <c r="G157" s="97"/>
      <c r="H157" s="142" t="s">
        <v>217</v>
      </c>
      <c r="I157" s="142" t="s">
        <v>158</v>
      </c>
      <c r="J157" s="142" t="s">
        <v>218</v>
      </c>
      <c r="K157" s="138"/>
    </row>
    <row r="158" spans="2:11" ht="15" customHeight="1" x14ac:dyDescent="0.3">
      <c r="B158" s="117"/>
      <c r="C158" s="142" t="s">
        <v>219</v>
      </c>
      <c r="D158" s="97"/>
      <c r="E158" s="97"/>
      <c r="F158" s="143" t="s">
        <v>156</v>
      </c>
      <c r="G158" s="97"/>
      <c r="H158" s="142" t="s">
        <v>220</v>
      </c>
      <c r="I158" s="142" t="s">
        <v>190</v>
      </c>
      <c r="J158" s="142"/>
      <c r="K158" s="138"/>
    </row>
    <row r="159" spans="2:11" ht="15" customHeight="1" x14ac:dyDescent="0.3">
      <c r="B159" s="144"/>
      <c r="C159" s="126"/>
      <c r="D159" s="126"/>
      <c r="E159" s="126"/>
      <c r="F159" s="126"/>
      <c r="G159" s="126"/>
      <c r="H159" s="126"/>
      <c r="I159" s="126"/>
      <c r="J159" s="126"/>
      <c r="K159" s="145"/>
    </row>
    <row r="160" spans="2:11" ht="18.75" customHeight="1" x14ac:dyDescent="0.3">
      <c r="B160" s="93"/>
      <c r="C160" s="97"/>
      <c r="D160" s="97"/>
      <c r="E160" s="97"/>
      <c r="F160" s="116"/>
      <c r="G160" s="97"/>
      <c r="H160" s="97"/>
      <c r="I160" s="97"/>
      <c r="J160" s="97"/>
      <c r="K160" s="93"/>
    </row>
    <row r="161" spans="2:11" ht="18.75" customHeight="1" x14ac:dyDescent="0.3">
      <c r="B161" s="103"/>
      <c r="C161" s="103"/>
      <c r="D161" s="103"/>
      <c r="E161" s="103"/>
      <c r="F161" s="103"/>
      <c r="G161" s="103"/>
      <c r="H161" s="103"/>
      <c r="I161" s="103"/>
      <c r="J161" s="103"/>
      <c r="K161" s="103"/>
    </row>
    <row r="162" spans="2:11" ht="7.5" customHeight="1" x14ac:dyDescent="0.3">
      <c r="B162" s="85"/>
      <c r="C162" s="86"/>
      <c r="D162" s="86"/>
      <c r="E162" s="86"/>
      <c r="F162" s="86"/>
      <c r="G162" s="86"/>
      <c r="H162" s="86"/>
      <c r="I162" s="86"/>
      <c r="J162" s="86"/>
      <c r="K162" s="87"/>
    </row>
    <row r="163" spans="2:11" ht="45" customHeight="1" x14ac:dyDescent="0.3">
      <c r="B163" s="88"/>
      <c r="C163" s="257" t="s">
        <v>221</v>
      </c>
      <c r="D163" s="257"/>
      <c r="E163" s="257"/>
      <c r="F163" s="257"/>
      <c r="G163" s="257"/>
      <c r="H163" s="257"/>
      <c r="I163" s="257"/>
      <c r="J163" s="257"/>
      <c r="K163" s="89"/>
    </row>
    <row r="164" spans="2:11" ht="17.25" customHeight="1" x14ac:dyDescent="0.3">
      <c r="B164" s="88"/>
      <c r="C164" s="109" t="s">
        <v>150</v>
      </c>
      <c r="D164" s="109"/>
      <c r="E164" s="109"/>
      <c r="F164" s="109" t="s">
        <v>151</v>
      </c>
      <c r="G164" s="146"/>
      <c r="H164" s="147" t="s">
        <v>79</v>
      </c>
      <c r="I164" s="147" t="s">
        <v>54</v>
      </c>
      <c r="J164" s="109" t="s">
        <v>152</v>
      </c>
      <c r="K164" s="89"/>
    </row>
    <row r="165" spans="2:11" ht="17.25" customHeight="1" x14ac:dyDescent="0.3">
      <c r="B165" s="90"/>
      <c r="C165" s="111" t="s">
        <v>153</v>
      </c>
      <c r="D165" s="111"/>
      <c r="E165" s="111"/>
      <c r="F165" s="112" t="s">
        <v>154</v>
      </c>
      <c r="G165" s="148"/>
      <c r="H165" s="149"/>
      <c r="I165" s="149"/>
      <c r="J165" s="111" t="s">
        <v>155</v>
      </c>
      <c r="K165" s="91"/>
    </row>
    <row r="166" spans="2:11" ht="5.25" customHeight="1" x14ac:dyDescent="0.3">
      <c r="B166" s="117"/>
      <c r="C166" s="114"/>
      <c r="D166" s="114"/>
      <c r="E166" s="114"/>
      <c r="F166" s="114"/>
      <c r="G166" s="115"/>
      <c r="H166" s="114"/>
      <c r="I166" s="114"/>
      <c r="J166" s="114"/>
      <c r="K166" s="138"/>
    </row>
    <row r="167" spans="2:11" ht="15" customHeight="1" x14ac:dyDescent="0.3">
      <c r="B167" s="117"/>
      <c r="C167" s="97" t="s">
        <v>159</v>
      </c>
      <c r="D167" s="97"/>
      <c r="E167" s="97"/>
      <c r="F167" s="116" t="s">
        <v>156</v>
      </c>
      <c r="G167" s="97"/>
      <c r="H167" s="97" t="s">
        <v>195</v>
      </c>
      <c r="I167" s="97" t="s">
        <v>158</v>
      </c>
      <c r="J167" s="97">
        <v>120</v>
      </c>
      <c r="K167" s="138"/>
    </row>
    <row r="168" spans="2:11" ht="15" customHeight="1" x14ac:dyDescent="0.3">
      <c r="B168" s="117"/>
      <c r="C168" s="97" t="s">
        <v>204</v>
      </c>
      <c r="D168" s="97"/>
      <c r="E168" s="97"/>
      <c r="F168" s="116" t="s">
        <v>156</v>
      </c>
      <c r="G168" s="97"/>
      <c r="H168" s="97" t="s">
        <v>205</v>
      </c>
      <c r="I168" s="97" t="s">
        <v>158</v>
      </c>
      <c r="J168" s="97" t="s">
        <v>206</v>
      </c>
      <c r="K168" s="138"/>
    </row>
    <row r="169" spans="2:11" ht="15" customHeight="1" x14ac:dyDescent="0.3">
      <c r="B169" s="117"/>
      <c r="C169" s="97" t="s">
        <v>105</v>
      </c>
      <c r="D169" s="97"/>
      <c r="E169" s="97"/>
      <c r="F169" s="116" t="s">
        <v>156</v>
      </c>
      <c r="G169" s="97"/>
      <c r="H169" s="97" t="s">
        <v>222</v>
      </c>
      <c r="I169" s="97" t="s">
        <v>158</v>
      </c>
      <c r="J169" s="97" t="s">
        <v>206</v>
      </c>
      <c r="K169" s="138"/>
    </row>
    <row r="170" spans="2:11" ht="15" customHeight="1" x14ac:dyDescent="0.3">
      <c r="B170" s="117"/>
      <c r="C170" s="97" t="s">
        <v>161</v>
      </c>
      <c r="D170" s="97"/>
      <c r="E170" s="97"/>
      <c r="F170" s="116" t="s">
        <v>162</v>
      </c>
      <c r="G170" s="97"/>
      <c r="H170" s="97" t="s">
        <v>222</v>
      </c>
      <c r="I170" s="97" t="s">
        <v>158</v>
      </c>
      <c r="J170" s="97">
        <v>50</v>
      </c>
      <c r="K170" s="138"/>
    </row>
    <row r="171" spans="2:11" ht="15" customHeight="1" x14ac:dyDescent="0.3">
      <c r="B171" s="117"/>
      <c r="C171" s="97" t="s">
        <v>164</v>
      </c>
      <c r="D171" s="97"/>
      <c r="E171" s="97"/>
      <c r="F171" s="116" t="s">
        <v>156</v>
      </c>
      <c r="G171" s="97"/>
      <c r="H171" s="97" t="s">
        <v>222</v>
      </c>
      <c r="I171" s="97" t="s">
        <v>166</v>
      </c>
      <c r="J171" s="97"/>
      <c r="K171" s="138"/>
    </row>
    <row r="172" spans="2:11" ht="15" customHeight="1" x14ac:dyDescent="0.3">
      <c r="B172" s="117"/>
      <c r="C172" s="97" t="s">
        <v>175</v>
      </c>
      <c r="D172" s="97"/>
      <c r="E172" s="97"/>
      <c r="F172" s="116" t="s">
        <v>162</v>
      </c>
      <c r="G172" s="97"/>
      <c r="H172" s="97" t="s">
        <v>222</v>
      </c>
      <c r="I172" s="97" t="s">
        <v>158</v>
      </c>
      <c r="J172" s="97">
        <v>50</v>
      </c>
      <c r="K172" s="138"/>
    </row>
    <row r="173" spans="2:11" ht="15" customHeight="1" x14ac:dyDescent="0.3">
      <c r="B173" s="117"/>
      <c r="C173" s="97" t="s">
        <v>183</v>
      </c>
      <c r="D173" s="97"/>
      <c r="E173" s="97"/>
      <c r="F173" s="116" t="s">
        <v>162</v>
      </c>
      <c r="G173" s="97"/>
      <c r="H173" s="97" t="s">
        <v>222</v>
      </c>
      <c r="I173" s="97" t="s">
        <v>158</v>
      </c>
      <c r="J173" s="97">
        <v>50</v>
      </c>
      <c r="K173" s="138"/>
    </row>
    <row r="174" spans="2:11" ht="15" customHeight="1" x14ac:dyDescent="0.3">
      <c r="B174" s="117"/>
      <c r="C174" s="97" t="s">
        <v>181</v>
      </c>
      <c r="D174" s="97"/>
      <c r="E174" s="97"/>
      <c r="F174" s="116" t="s">
        <v>162</v>
      </c>
      <c r="G174" s="97"/>
      <c r="H174" s="97" t="s">
        <v>222</v>
      </c>
      <c r="I174" s="97" t="s">
        <v>158</v>
      </c>
      <c r="J174" s="97">
        <v>50</v>
      </c>
      <c r="K174" s="138"/>
    </row>
    <row r="175" spans="2:11" ht="15" customHeight="1" x14ac:dyDescent="0.3">
      <c r="B175" s="117"/>
      <c r="C175" s="97" t="s">
        <v>78</v>
      </c>
      <c r="D175" s="97"/>
      <c r="E175" s="97"/>
      <c r="F175" s="116" t="s">
        <v>156</v>
      </c>
      <c r="G175" s="97"/>
      <c r="H175" s="97" t="s">
        <v>223</v>
      </c>
      <c r="I175" s="97" t="s">
        <v>224</v>
      </c>
      <c r="J175" s="97"/>
      <c r="K175" s="138"/>
    </row>
    <row r="176" spans="2:11" ht="15" customHeight="1" x14ac:dyDescent="0.3">
      <c r="B176" s="117"/>
      <c r="C176" s="97" t="s">
        <v>54</v>
      </c>
      <c r="D176" s="97"/>
      <c r="E176" s="97"/>
      <c r="F176" s="116" t="s">
        <v>156</v>
      </c>
      <c r="G176" s="97"/>
      <c r="H176" s="97" t="s">
        <v>225</v>
      </c>
      <c r="I176" s="97" t="s">
        <v>226</v>
      </c>
      <c r="J176" s="97">
        <v>1</v>
      </c>
      <c r="K176" s="138"/>
    </row>
    <row r="177" spans="2:11" ht="15" customHeight="1" x14ac:dyDescent="0.3">
      <c r="B177" s="117"/>
      <c r="C177" s="97" t="s">
        <v>50</v>
      </c>
      <c r="D177" s="97"/>
      <c r="E177" s="97"/>
      <c r="F177" s="116" t="s">
        <v>156</v>
      </c>
      <c r="G177" s="97"/>
      <c r="H177" s="97" t="s">
        <v>227</v>
      </c>
      <c r="I177" s="97" t="s">
        <v>158</v>
      </c>
      <c r="J177" s="97">
        <v>20</v>
      </c>
      <c r="K177" s="138"/>
    </row>
    <row r="178" spans="2:11" ht="15" customHeight="1" x14ac:dyDescent="0.3">
      <c r="B178" s="117"/>
      <c r="C178" s="97" t="s">
        <v>79</v>
      </c>
      <c r="D178" s="97"/>
      <c r="E178" s="97"/>
      <c r="F178" s="116" t="s">
        <v>156</v>
      </c>
      <c r="G178" s="97"/>
      <c r="H178" s="97" t="s">
        <v>228</v>
      </c>
      <c r="I178" s="97" t="s">
        <v>158</v>
      </c>
      <c r="J178" s="97">
        <v>255</v>
      </c>
      <c r="K178" s="138"/>
    </row>
    <row r="179" spans="2:11" ht="15" customHeight="1" x14ac:dyDescent="0.3">
      <c r="B179" s="117"/>
      <c r="C179" s="97" t="s">
        <v>80</v>
      </c>
      <c r="D179" s="97"/>
      <c r="E179" s="97"/>
      <c r="F179" s="116" t="s">
        <v>156</v>
      </c>
      <c r="G179" s="97"/>
      <c r="H179" s="97" t="s">
        <v>121</v>
      </c>
      <c r="I179" s="97" t="s">
        <v>158</v>
      </c>
      <c r="J179" s="97">
        <v>10</v>
      </c>
      <c r="K179" s="138"/>
    </row>
    <row r="180" spans="2:11" ht="15" customHeight="1" x14ac:dyDescent="0.3">
      <c r="B180" s="117"/>
      <c r="C180" s="97" t="s">
        <v>81</v>
      </c>
      <c r="D180" s="97"/>
      <c r="E180" s="97"/>
      <c r="F180" s="116" t="s">
        <v>156</v>
      </c>
      <c r="G180" s="97"/>
      <c r="H180" s="97" t="s">
        <v>229</v>
      </c>
      <c r="I180" s="97" t="s">
        <v>190</v>
      </c>
      <c r="J180" s="97"/>
      <c r="K180" s="138"/>
    </row>
    <row r="181" spans="2:11" ht="15" customHeight="1" x14ac:dyDescent="0.3">
      <c r="B181" s="117"/>
      <c r="C181" s="97" t="s">
        <v>230</v>
      </c>
      <c r="D181" s="97"/>
      <c r="E181" s="97"/>
      <c r="F181" s="116" t="s">
        <v>156</v>
      </c>
      <c r="G181" s="97"/>
      <c r="H181" s="97" t="s">
        <v>231</v>
      </c>
      <c r="I181" s="97" t="s">
        <v>190</v>
      </c>
      <c r="J181" s="97"/>
      <c r="K181" s="138"/>
    </row>
    <row r="182" spans="2:11" ht="15" customHeight="1" x14ac:dyDescent="0.3">
      <c r="B182" s="117"/>
      <c r="C182" s="97" t="s">
        <v>219</v>
      </c>
      <c r="D182" s="97"/>
      <c r="E182" s="97"/>
      <c r="F182" s="116" t="s">
        <v>156</v>
      </c>
      <c r="G182" s="97"/>
      <c r="H182" s="97" t="s">
        <v>232</v>
      </c>
      <c r="I182" s="97" t="s">
        <v>190</v>
      </c>
      <c r="J182" s="97"/>
      <c r="K182" s="138"/>
    </row>
    <row r="183" spans="2:11" ht="15" customHeight="1" x14ac:dyDescent="0.3">
      <c r="B183" s="117"/>
      <c r="C183" s="97" t="s">
        <v>82</v>
      </c>
      <c r="D183" s="97"/>
      <c r="E183" s="97"/>
      <c r="F183" s="116" t="s">
        <v>162</v>
      </c>
      <c r="G183" s="97"/>
      <c r="H183" s="97" t="s">
        <v>233</v>
      </c>
      <c r="I183" s="97" t="s">
        <v>158</v>
      </c>
      <c r="J183" s="97">
        <v>50</v>
      </c>
      <c r="K183" s="138"/>
    </row>
    <row r="184" spans="2:11" ht="15" customHeight="1" x14ac:dyDescent="0.3">
      <c r="B184" s="117"/>
      <c r="C184" s="97" t="s">
        <v>234</v>
      </c>
      <c r="D184" s="97"/>
      <c r="E184" s="97"/>
      <c r="F184" s="116" t="s">
        <v>162</v>
      </c>
      <c r="G184" s="97"/>
      <c r="H184" s="97" t="s">
        <v>235</v>
      </c>
      <c r="I184" s="97" t="s">
        <v>236</v>
      </c>
      <c r="J184" s="97"/>
      <c r="K184" s="138"/>
    </row>
    <row r="185" spans="2:11" ht="15" customHeight="1" x14ac:dyDescent="0.3">
      <c r="B185" s="117"/>
      <c r="C185" s="97" t="s">
        <v>237</v>
      </c>
      <c r="D185" s="97"/>
      <c r="E185" s="97"/>
      <c r="F185" s="116" t="s">
        <v>162</v>
      </c>
      <c r="G185" s="97"/>
      <c r="H185" s="97" t="s">
        <v>238</v>
      </c>
      <c r="I185" s="97" t="s">
        <v>236</v>
      </c>
      <c r="J185" s="97"/>
      <c r="K185" s="138"/>
    </row>
    <row r="186" spans="2:11" ht="15" customHeight="1" x14ac:dyDescent="0.3">
      <c r="B186" s="117"/>
      <c r="C186" s="97" t="s">
        <v>239</v>
      </c>
      <c r="D186" s="97"/>
      <c r="E186" s="97"/>
      <c r="F186" s="116" t="s">
        <v>162</v>
      </c>
      <c r="G186" s="97"/>
      <c r="H186" s="97" t="s">
        <v>240</v>
      </c>
      <c r="I186" s="97" t="s">
        <v>236</v>
      </c>
      <c r="J186" s="97"/>
      <c r="K186" s="138"/>
    </row>
    <row r="187" spans="2:11" ht="15" customHeight="1" x14ac:dyDescent="0.3">
      <c r="B187" s="117"/>
      <c r="C187" s="150" t="s">
        <v>241</v>
      </c>
      <c r="D187" s="97"/>
      <c r="E187" s="97"/>
      <c r="F187" s="116" t="s">
        <v>162</v>
      </c>
      <c r="G187" s="97"/>
      <c r="H187" s="97" t="s">
        <v>242</v>
      </c>
      <c r="I187" s="97" t="s">
        <v>243</v>
      </c>
      <c r="J187" s="151" t="s">
        <v>244</v>
      </c>
      <c r="K187" s="138"/>
    </row>
    <row r="188" spans="2:11" ht="15" customHeight="1" x14ac:dyDescent="0.3">
      <c r="B188" s="117"/>
      <c r="C188" s="102" t="s">
        <v>40</v>
      </c>
      <c r="D188" s="97"/>
      <c r="E188" s="97"/>
      <c r="F188" s="116" t="s">
        <v>156</v>
      </c>
      <c r="G188" s="97"/>
      <c r="H188" s="93" t="s">
        <v>245</v>
      </c>
      <c r="I188" s="97" t="s">
        <v>246</v>
      </c>
      <c r="J188" s="97"/>
      <c r="K188" s="138"/>
    </row>
    <row r="189" spans="2:11" ht="15" customHeight="1" x14ac:dyDescent="0.3">
      <c r="B189" s="117"/>
      <c r="C189" s="102" t="s">
        <v>247</v>
      </c>
      <c r="D189" s="97"/>
      <c r="E189" s="97"/>
      <c r="F189" s="116" t="s">
        <v>156</v>
      </c>
      <c r="G189" s="97"/>
      <c r="H189" s="97" t="s">
        <v>248</v>
      </c>
      <c r="I189" s="97" t="s">
        <v>190</v>
      </c>
      <c r="J189" s="97"/>
      <c r="K189" s="138"/>
    </row>
    <row r="190" spans="2:11" ht="15" customHeight="1" x14ac:dyDescent="0.3">
      <c r="B190" s="117"/>
      <c r="C190" s="102" t="s">
        <v>249</v>
      </c>
      <c r="D190" s="97"/>
      <c r="E190" s="97"/>
      <c r="F190" s="116" t="s">
        <v>156</v>
      </c>
      <c r="G190" s="97"/>
      <c r="H190" s="97" t="s">
        <v>250</v>
      </c>
      <c r="I190" s="97" t="s">
        <v>190</v>
      </c>
      <c r="J190" s="97"/>
      <c r="K190" s="138"/>
    </row>
    <row r="191" spans="2:11" ht="15" customHeight="1" x14ac:dyDescent="0.3">
      <c r="B191" s="117"/>
      <c r="C191" s="102" t="s">
        <v>251</v>
      </c>
      <c r="D191" s="97"/>
      <c r="E191" s="97"/>
      <c r="F191" s="116" t="s">
        <v>162</v>
      </c>
      <c r="G191" s="97"/>
      <c r="H191" s="97" t="s">
        <v>252</v>
      </c>
      <c r="I191" s="97" t="s">
        <v>190</v>
      </c>
      <c r="J191" s="97"/>
      <c r="K191" s="138"/>
    </row>
    <row r="192" spans="2:11" ht="15" customHeight="1" x14ac:dyDescent="0.3">
      <c r="B192" s="144"/>
      <c r="C192" s="152"/>
      <c r="D192" s="126"/>
      <c r="E192" s="126"/>
      <c r="F192" s="126"/>
      <c r="G192" s="126"/>
      <c r="H192" s="126"/>
      <c r="I192" s="126"/>
      <c r="J192" s="126"/>
      <c r="K192" s="145"/>
    </row>
    <row r="193" spans="2:11" ht="18.75" customHeight="1" x14ac:dyDescent="0.3">
      <c r="B193" s="93"/>
      <c r="C193" s="97"/>
      <c r="D193" s="97"/>
      <c r="E193" s="97"/>
      <c r="F193" s="116"/>
      <c r="G193" s="97"/>
      <c r="H193" s="97"/>
      <c r="I193" s="97"/>
      <c r="J193" s="97"/>
      <c r="K193" s="93"/>
    </row>
    <row r="194" spans="2:11" ht="18.75" customHeight="1" x14ac:dyDescent="0.3">
      <c r="B194" s="93"/>
      <c r="C194" s="97"/>
      <c r="D194" s="97"/>
      <c r="E194" s="97"/>
      <c r="F194" s="116"/>
      <c r="G194" s="97"/>
      <c r="H194" s="97"/>
      <c r="I194" s="97"/>
      <c r="J194" s="97"/>
      <c r="K194" s="93"/>
    </row>
    <row r="195" spans="2:11" ht="18.75" customHeight="1" x14ac:dyDescent="0.3">
      <c r="B195" s="103"/>
      <c r="C195" s="103"/>
      <c r="D195" s="103"/>
      <c r="E195" s="103"/>
      <c r="F195" s="103"/>
      <c r="G195" s="103"/>
      <c r="H195" s="103"/>
      <c r="I195" s="103"/>
      <c r="J195" s="103"/>
      <c r="K195" s="103"/>
    </row>
    <row r="196" spans="2:11" x14ac:dyDescent="0.3">
      <c r="B196" s="85"/>
      <c r="C196" s="86"/>
      <c r="D196" s="86"/>
      <c r="E196" s="86"/>
      <c r="F196" s="86"/>
      <c r="G196" s="86"/>
      <c r="H196" s="86"/>
      <c r="I196" s="86"/>
      <c r="J196" s="86"/>
      <c r="K196" s="87"/>
    </row>
    <row r="197" spans="2:11" ht="21" x14ac:dyDescent="0.3">
      <c r="B197" s="88"/>
      <c r="C197" s="257" t="s">
        <v>253</v>
      </c>
      <c r="D197" s="257"/>
      <c r="E197" s="257"/>
      <c r="F197" s="257"/>
      <c r="G197" s="257"/>
      <c r="H197" s="257"/>
      <c r="I197" s="257"/>
      <c r="J197" s="257"/>
      <c r="K197" s="89"/>
    </row>
    <row r="198" spans="2:11" ht="25.5" customHeight="1" x14ac:dyDescent="0.3">
      <c r="B198" s="88"/>
      <c r="C198" s="153" t="s">
        <v>254</v>
      </c>
      <c r="D198" s="153"/>
      <c r="E198" s="153"/>
      <c r="F198" s="153" t="s">
        <v>255</v>
      </c>
      <c r="G198" s="154"/>
      <c r="H198" s="263" t="s">
        <v>256</v>
      </c>
      <c r="I198" s="263"/>
      <c r="J198" s="263"/>
      <c r="K198" s="89"/>
    </row>
    <row r="199" spans="2:11" ht="5.25" customHeight="1" x14ac:dyDescent="0.3">
      <c r="B199" s="117"/>
      <c r="C199" s="114"/>
      <c r="D199" s="114"/>
      <c r="E199" s="114"/>
      <c r="F199" s="114"/>
      <c r="G199" s="97"/>
      <c r="H199" s="114"/>
      <c r="I199" s="114"/>
      <c r="J199" s="114"/>
      <c r="K199" s="138"/>
    </row>
    <row r="200" spans="2:11" ht="15" customHeight="1" x14ac:dyDescent="0.3">
      <c r="B200" s="117"/>
      <c r="C200" s="97" t="s">
        <v>246</v>
      </c>
      <c r="D200" s="97"/>
      <c r="E200" s="97"/>
      <c r="F200" s="116" t="s">
        <v>41</v>
      </c>
      <c r="G200" s="97"/>
      <c r="H200" s="259" t="s">
        <v>257</v>
      </c>
      <c r="I200" s="259"/>
      <c r="J200" s="259"/>
      <c r="K200" s="138"/>
    </row>
    <row r="201" spans="2:11" ht="15" customHeight="1" x14ac:dyDescent="0.3">
      <c r="B201" s="117"/>
      <c r="C201" s="123"/>
      <c r="D201" s="97"/>
      <c r="E201" s="97"/>
      <c r="F201" s="116" t="s">
        <v>42</v>
      </c>
      <c r="G201" s="97"/>
      <c r="H201" s="259" t="s">
        <v>258</v>
      </c>
      <c r="I201" s="259"/>
      <c r="J201" s="259"/>
      <c r="K201" s="138"/>
    </row>
    <row r="202" spans="2:11" ht="15" customHeight="1" x14ac:dyDescent="0.3">
      <c r="B202" s="117"/>
      <c r="C202" s="123"/>
      <c r="D202" s="97"/>
      <c r="E202" s="97"/>
      <c r="F202" s="116" t="s">
        <v>45</v>
      </c>
      <c r="G202" s="97"/>
      <c r="H202" s="259" t="s">
        <v>259</v>
      </c>
      <c r="I202" s="259"/>
      <c r="J202" s="259"/>
      <c r="K202" s="138"/>
    </row>
    <row r="203" spans="2:11" ht="15" customHeight="1" x14ac:dyDescent="0.3">
      <c r="B203" s="117"/>
      <c r="C203" s="97"/>
      <c r="D203" s="97"/>
      <c r="E203" s="97"/>
      <c r="F203" s="116" t="s">
        <v>43</v>
      </c>
      <c r="G203" s="97"/>
      <c r="H203" s="259" t="s">
        <v>260</v>
      </c>
      <c r="I203" s="259"/>
      <c r="J203" s="259"/>
      <c r="K203" s="138"/>
    </row>
    <row r="204" spans="2:11" ht="15" customHeight="1" x14ac:dyDescent="0.3">
      <c r="B204" s="117"/>
      <c r="C204" s="97"/>
      <c r="D204" s="97"/>
      <c r="E204" s="97"/>
      <c r="F204" s="116" t="s">
        <v>44</v>
      </c>
      <c r="G204" s="97"/>
      <c r="H204" s="259" t="s">
        <v>261</v>
      </c>
      <c r="I204" s="259"/>
      <c r="J204" s="259"/>
      <c r="K204" s="138"/>
    </row>
    <row r="205" spans="2:11" ht="15" customHeight="1" x14ac:dyDescent="0.3">
      <c r="B205" s="117"/>
      <c r="C205" s="97"/>
      <c r="D205" s="97"/>
      <c r="E205" s="97"/>
      <c r="F205" s="116"/>
      <c r="G205" s="97"/>
      <c r="H205" s="97"/>
      <c r="I205" s="97"/>
      <c r="J205" s="97"/>
      <c r="K205" s="138"/>
    </row>
    <row r="206" spans="2:11" ht="15" customHeight="1" x14ac:dyDescent="0.3">
      <c r="B206" s="117"/>
      <c r="C206" s="97" t="s">
        <v>202</v>
      </c>
      <c r="D206" s="97"/>
      <c r="E206" s="97"/>
      <c r="F206" s="116" t="s">
        <v>71</v>
      </c>
      <c r="G206" s="97"/>
      <c r="H206" s="259" t="s">
        <v>262</v>
      </c>
      <c r="I206" s="259"/>
      <c r="J206" s="259"/>
      <c r="K206" s="138"/>
    </row>
    <row r="207" spans="2:11" ht="15" customHeight="1" x14ac:dyDescent="0.3">
      <c r="B207" s="117"/>
      <c r="C207" s="123"/>
      <c r="D207" s="97"/>
      <c r="E207" s="97"/>
      <c r="F207" s="116" t="s">
        <v>99</v>
      </c>
      <c r="G207" s="97"/>
      <c r="H207" s="259" t="s">
        <v>100</v>
      </c>
      <c r="I207" s="259"/>
      <c r="J207" s="259"/>
      <c r="K207" s="138"/>
    </row>
    <row r="208" spans="2:11" ht="15" customHeight="1" x14ac:dyDescent="0.3">
      <c r="B208" s="117"/>
      <c r="C208" s="97"/>
      <c r="D208" s="97"/>
      <c r="E208" s="97"/>
      <c r="F208" s="116" t="s">
        <v>97</v>
      </c>
      <c r="G208" s="97"/>
      <c r="H208" s="259" t="s">
        <v>263</v>
      </c>
      <c r="I208" s="259"/>
      <c r="J208" s="259"/>
      <c r="K208" s="138"/>
    </row>
    <row r="209" spans="2:11" ht="15" customHeight="1" x14ac:dyDescent="0.3">
      <c r="B209" s="155"/>
      <c r="C209" s="123"/>
      <c r="D209" s="123"/>
      <c r="E209" s="123"/>
      <c r="F209" s="116" t="s">
        <v>101</v>
      </c>
      <c r="G209" s="102"/>
      <c r="H209" s="258" t="s">
        <v>102</v>
      </c>
      <c r="I209" s="258"/>
      <c r="J209" s="258"/>
      <c r="K209" s="156"/>
    </row>
    <row r="210" spans="2:11" ht="15" customHeight="1" x14ac:dyDescent="0.3">
      <c r="B210" s="155"/>
      <c r="C210" s="123"/>
      <c r="D210" s="123"/>
      <c r="E210" s="123"/>
      <c r="F210" s="116" t="s">
        <v>103</v>
      </c>
      <c r="G210" s="102"/>
      <c r="H210" s="258" t="s">
        <v>85</v>
      </c>
      <c r="I210" s="258"/>
      <c r="J210" s="258"/>
      <c r="K210" s="156"/>
    </row>
    <row r="211" spans="2:11" ht="15" customHeight="1" x14ac:dyDescent="0.3">
      <c r="B211" s="155"/>
      <c r="C211" s="123"/>
      <c r="D211" s="123"/>
      <c r="E211" s="123"/>
      <c r="F211" s="157"/>
      <c r="G211" s="102"/>
      <c r="H211" s="158"/>
      <c r="I211" s="158"/>
      <c r="J211" s="158"/>
      <c r="K211" s="156"/>
    </row>
    <row r="212" spans="2:11" ht="15" customHeight="1" x14ac:dyDescent="0.3">
      <c r="B212" s="155"/>
      <c r="C212" s="97" t="s">
        <v>226</v>
      </c>
      <c r="D212" s="123"/>
      <c r="E212" s="123"/>
      <c r="F212" s="116">
        <v>1</v>
      </c>
      <c r="G212" s="102"/>
      <c r="H212" s="258" t="s">
        <v>264</v>
      </c>
      <c r="I212" s="258"/>
      <c r="J212" s="258"/>
      <c r="K212" s="156"/>
    </row>
    <row r="213" spans="2:11" ht="15" customHeight="1" x14ac:dyDescent="0.3">
      <c r="B213" s="155"/>
      <c r="C213" s="123"/>
      <c r="D213" s="123"/>
      <c r="E213" s="123"/>
      <c r="F213" s="116">
        <v>2</v>
      </c>
      <c r="G213" s="102"/>
      <c r="H213" s="258" t="s">
        <v>265</v>
      </c>
      <c r="I213" s="258"/>
      <c r="J213" s="258"/>
      <c r="K213" s="156"/>
    </row>
    <row r="214" spans="2:11" ht="15" customHeight="1" x14ac:dyDescent="0.3">
      <c r="B214" s="155"/>
      <c r="C214" s="123"/>
      <c r="D214" s="123"/>
      <c r="E214" s="123"/>
      <c r="F214" s="116">
        <v>3</v>
      </c>
      <c r="G214" s="102"/>
      <c r="H214" s="258" t="s">
        <v>266</v>
      </c>
      <c r="I214" s="258"/>
      <c r="J214" s="258"/>
      <c r="K214" s="156"/>
    </row>
    <row r="215" spans="2:11" ht="15" customHeight="1" x14ac:dyDescent="0.3">
      <c r="B215" s="155"/>
      <c r="C215" s="123"/>
      <c r="D215" s="123"/>
      <c r="E215" s="123"/>
      <c r="F215" s="116">
        <v>4</v>
      </c>
      <c r="G215" s="102"/>
      <c r="H215" s="258" t="s">
        <v>267</v>
      </c>
      <c r="I215" s="258"/>
      <c r="J215" s="258"/>
      <c r="K215" s="156"/>
    </row>
    <row r="216" spans="2:11" ht="12.75" customHeight="1" x14ac:dyDescent="0.3">
      <c r="B216" s="159"/>
      <c r="C216" s="160"/>
      <c r="D216" s="160"/>
      <c r="E216" s="160"/>
      <c r="F216" s="160"/>
      <c r="G216" s="160"/>
      <c r="H216" s="160"/>
      <c r="I216" s="160"/>
      <c r="J216" s="160"/>
      <c r="K216" s="161"/>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Rekapitulace stavby</vt:lpstr>
      <vt:lpstr>Audiovizuální technika,PC</vt:lpstr>
      <vt:lpstr>Pokyny pro vyplnění</vt:lpstr>
      <vt:lpstr>'Rekapitulace stavby'!Názvy_tisku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Bláhová Karla</dc:creator>
  <cp:lastModifiedBy>Bláhová Karla</cp:lastModifiedBy>
  <cp:lastPrinted>2018-03-08T10:09:29Z</cp:lastPrinted>
  <dcterms:created xsi:type="dcterms:W3CDTF">2018-02-20T18:49:40Z</dcterms:created>
  <dcterms:modified xsi:type="dcterms:W3CDTF">2018-06-29T08:18:02Z</dcterms:modified>
</cp:coreProperties>
</file>